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65" yWindow="65521" windowWidth="12480" windowHeight="12135" activeTab="0"/>
  </bookViews>
  <sheets>
    <sheet name="1.divisjon" sheetId="1" r:id="rId1"/>
    <sheet name="2.divisjon" sheetId="2" r:id="rId2"/>
    <sheet name="3.divisjon" sheetId="3" r:id="rId3"/>
    <sheet name="1.div snittliste" sheetId="4" r:id="rId4"/>
    <sheet name="2.div. snittliste" sheetId="5" r:id="rId5"/>
    <sheet name="3.div snittliste" sheetId="6" r:id="rId6"/>
  </sheets>
  <definedNames>
    <definedName name="_xlnm.Print_Area" localSheetId="3">'1.div snittliste'!$A$1:$G$36</definedName>
    <definedName name="_xlnm.Print_Area" localSheetId="0">'1.divisjon'!$A$1:$Z$69</definedName>
    <definedName name="_xlnm.Print_Area" localSheetId="4">'2.div. snittliste'!$A$1:$G$46</definedName>
    <definedName name="_xlnm.Print_Area" localSheetId="1">'2.divisjon'!$A$1:$Z$85</definedName>
    <definedName name="_xlnm.Print_Area" localSheetId="5">'3.div snittliste'!$A$1:$G$46</definedName>
    <definedName name="_xlnm.Print_Area" localSheetId="2">'3.divisjon'!$A$1:$Z$98</definedName>
  </definedNames>
  <calcPr fullCalcOnLoad="1"/>
</workbook>
</file>

<file path=xl/sharedStrings.xml><?xml version="1.0" encoding="utf-8"?>
<sst xmlns="http://schemas.openxmlformats.org/spreadsheetml/2006/main" count="1662" uniqueCount="453">
  <si>
    <t xml:space="preserve"> </t>
  </si>
  <si>
    <t>Pinner</t>
  </si>
  <si>
    <t>Snitt</t>
  </si>
  <si>
    <t>Høyeste serie</t>
  </si>
  <si>
    <t>Høyeste 3-serie</t>
  </si>
  <si>
    <t>Høyeste kampresultat</t>
  </si>
  <si>
    <t>Nr.</t>
  </si>
  <si>
    <t>Navn</t>
  </si>
  <si>
    <t>Lag</t>
  </si>
  <si>
    <t>Serier</t>
  </si>
  <si>
    <t>For å få gyldig snitt (premiering) ved sesongslutt, må det spilles min. 20 serier</t>
  </si>
  <si>
    <t>Vegbom</t>
  </si>
  <si>
    <t>Allstars</t>
  </si>
  <si>
    <t>Jernbanen</t>
  </si>
  <si>
    <t>Skatten</t>
  </si>
  <si>
    <t>Schenker</t>
  </si>
  <si>
    <t>Lærkula</t>
  </si>
  <si>
    <t>0 - 4</t>
  </si>
  <si>
    <t>Hvis noen lag har lik poengsum, er det innbyrdes oppgjør som avgjør hvem som er best</t>
  </si>
  <si>
    <t>Gubban</t>
  </si>
  <si>
    <t>D</t>
  </si>
  <si>
    <t>BIL Tele</t>
  </si>
  <si>
    <t>Posten 1</t>
  </si>
  <si>
    <t>Posten 2</t>
  </si>
  <si>
    <t>Widerøe</t>
  </si>
  <si>
    <t>Asyljentan</t>
  </si>
  <si>
    <t>Posten 3</t>
  </si>
  <si>
    <t>Retura</t>
  </si>
  <si>
    <t>Høyeste lagserie</t>
  </si>
  <si>
    <t>Harald Sivertsen</t>
  </si>
  <si>
    <t>Arnfinn Johansen</t>
  </si>
  <si>
    <t>Arnt Holm</t>
  </si>
  <si>
    <t>Stein Roger Holdal</t>
  </si>
  <si>
    <t>Arnkjell Stabel</t>
  </si>
  <si>
    <t>Hallvard Høydahl</t>
  </si>
  <si>
    <t>Jon Tore Eiterjord</t>
  </si>
  <si>
    <t>Aspåsen Curlingkl</t>
  </si>
  <si>
    <t>Christopher Knebel</t>
  </si>
  <si>
    <t>Johnny Bergholt</t>
  </si>
  <si>
    <t>Arthur Jonassen</t>
  </si>
  <si>
    <t>Rune Nielsen</t>
  </si>
  <si>
    <t>Tina Lund</t>
  </si>
  <si>
    <t>Tommy Andorsen</t>
  </si>
  <si>
    <t>OHH Vaktmesterserv</t>
  </si>
  <si>
    <t>De Videregående</t>
  </si>
  <si>
    <t>Luftlaget</t>
  </si>
  <si>
    <t>Arne Jan Knudsen</t>
  </si>
  <si>
    <t>Eirik Olsen</t>
  </si>
  <si>
    <t>Knut Tore Arntzen</t>
  </si>
  <si>
    <t>Hallgeir O. Olsen</t>
  </si>
  <si>
    <t>Tore Nicolaisen</t>
  </si>
  <si>
    <t>Thor Arne Forsvik</t>
  </si>
  <si>
    <t>Rigmor Skavhaug</t>
  </si>
  <si>
    <t>3 - 1</t>
  </si>
  <si>
    <t>Erik Bakke</t>
  </si>
  <si>
    <t>Arnt-Ove Magnussen</t>
  </si>
  <si>
    <t>Geir Alvestad</t>
  </si>
  <si>
    <t>2 - 2</t>
  </si>
  <si>
    <t>Morten Ditlefsen</t>
  </si>
  <si>
    <t>Jarl-Arne Lyngmo</t>
  </si>
  <si>
    <t>Arild Mortensen</t>
  </si>
  <si>
    <t>Tor Arne Ramsvik</t>
  </si>
  <si>
    <r>
      <t xml:space="preserve">    </t>
    </r>
    <r>
      <rPr>
        <sz val="20"/>
        <color indexed="40"/>
        <rFont val="Kolibri"/>
        <family val="0"/>
      </rPr>
      <t>*</t>
    </r>
    <r>
      <rPr>
        <sz val="14"/>
        <color indexed="40"/>
        <rFont val="Kolibri"/>
        <family val="0"/>
      </rPr>
      <t xml:space="preserve"> Hvis noen lag har lik poengsum, er det innbyrdes oppgjør som avgjør hvem som er best</t>
    </r>
  </si>
  <si>
    <t>3.divisjon Trivselsserien 2018/19</t>
  </si>
  <si>
    <t>2.divisjon Trivselsserien 2018/19</t>
  </si>
  <si>
    <t>1.divisjon Trivselsserien 2018/19</t>
  </si>
  <si>
    <t>1579 - 1505</t>
  </si>
  <si>
    <t>1263 - 1274</t>
  </si>
  <si>
    <t>1570 - 1359</t>
  </si>
  <si>
    <t>Aspåsen Curl.kl</t>
  </si>
  <si>
    <t>Aspåsen Curl.klubb</t>
  </si>
  <si>
    <t>Løpsmarka Eagles</t>
  </si>
  <si>
    <t>Eurospar Gourmet</t>
  </si>
  <si>
    <t>Eurospar Service</t>
  </si>
  <si>
    <t>Eurospar Koch</t>
  </si>
  <si>
    <t>928 - 1168</t>
  </si>
  <si>
    <t>810 - 1008</t>
  </si>
  <si>
    <t>1102 - 1040</t>
  </si>
  <si>
    <t>Jan Kristensen</t>
  </si>
  <si>
    <t xml:space="preserve"> - </t>
  </si>
  <si>
    <t>Lars Elsbak</t>
  </si>
  <si>
    <t>Frank Thomassen</t>
  </si>
  <si>
    <t>Tale Pedersen</t>
  </si>
  <si>
    <t>Synnøve Samskott</t>
  </si>
  <si>
    <t>Anette Eide</t>
  </si>
  <si>
    <t>Ove Andre Andersen</t>
  </si>
  <si>
    <t>Nazir Khan</t>
  </si>
  <si>
    <t>Mads Breivik</t>
  </si>
  <si>
    <t>John Helge Hanssen</t>
  </si>
  <si>
    <t>Martin Odding</t>
  </si>
  <si>
    <t>Andreas Angell</t>
  </si>
  <si>
    <t>Morten Maubach</t>
  </si>
  <si>
    <t>Aspåsen Curlingkl.</t>
  </si>
  <si>
    <t>1354 - 1452</t>
  </si>
  <si>
    <t>1 - 3</t>
  </si>
  <si>
    <t>1343 - 1280</t>
  </si>
  <si>
    <t>1440 - 1483</t>
  </si>
  <si>
    <t>1373 - 1218</t>
  </si>
  <si>
    <t>1304 - 1260</t>
  </si>
  <si>
    <t>1200 - 1122</t>
  </si>
  <si>
    <t>OHH Vaktm.serv.</t>
  </si>
  <si>
    <t>1254 - 1319</t>
  </si>
  <si>
    <t>Steinar Andersen</t>
  </si>
  <si>
    <t>989 - 1224</t>
  </si>
  <si>
    <t>Abdol Khalek Alsaed</t>
  </si>
  <si>
    <t>Tord Holen</t>
  </si>
  <si>
    <t>Para Paranthaman</t>
  </si>
  <si>
    <t>Len Ovaa</t>
  </si>
  <si>
    <t>Wenche Opsahl-Holdal</t>
  </si>
  <si>
    <t>Gunn Karin Johansen</t>
  </si>
  <si>
    <t>Marit Skjevling</t>
  </si>
  <si>
    <t>Jan Bjørnbakk</t>
  </si>
  <si>
    <t>Karstein Rydningen</t>
  </si>
  <si>
    <t>Olav Zinke</t>
  </si>
  <si>
    <t>Tore Mørkved</t>
  </si>
  <si>
    <t>Khalid Elsheikh</t>
  </si>
  <si>
    <t>Karl-Ole Grønning</t>
  </si>
  <si>
    <t>Kristian Vikaas</t>
  </si>
  <si>
    <t>Espen Fiskum</t>
  </si>
  <si>
    <t>Simen Neverdal</t>
  </si>
  <si>
    <t>Stian Aas</t>
  </si>
  <si>
    <t>Jan Størkersen</t>
  </si>
  <si>
    <t>Knut Ellingsen</t>
  </si>
  <si>
    <t>Bjørn Mariussen</t>
  </si>
  <si>
    <t>Arvid Mørkved</t>
  </si>
  <si>
    <t>Siw J. Wisthus-Nohr</t>
  </si>
  <si>
    <t>Dag Iversen</t>
  </si>
  <si>
    <t>Lise Bergholt</t>
  </si>
  <si>
    <t>Dag Eirik Hanssen</t>
  </si>
  <si>
    <t>Remi Langmo</t>
  </si>
  <si>
    <t>Morten Haugen</t>
  </si>
  <si>
    <t>Joakim Åseng</t>
  </si>
  <si>
    <t>Michael Waagønes</t>
  </si>
  <si>
    <t>Mikael Abelsen</t>
  </si>
  <si>
    <t>Jørn Sørås</t>
  </si>
  <si>
    <t>Geir Sandvei</t>
  </si>
  <si>
    <t>Espen Bækkelund</t>
  </si>
  <si>
    <t>Edgar Olsen</t>
  </si>
  <si>
    <t>1399 - 1339</t>
  </si>
  <si>
    <t>1226 - 1186</t>
  </si>
  <si>
    <t>1211 - 1291</t>
  </si>
  <si>
    <t>981 - 1109</t>
  </si>
  <si>
    <t>740 - 981</t>
  </si>
  <si>
    <t>Lena Larsen</t>
  </si>
  <si>
    <t>Elin Salomonsen</t>
  </si>
  <si>
    <t>Henrik Karlsen</t>
  </si>
  <si>
    <t>Tirill</t>
  </si>
  <si>
    <t>Rebecca Braathen</t>
  </si>
  <si>
    <t>Håvard Lockertsen</t>
  </si>
  <si>
    <t>Solveig Aas</t>
  </si>
  <si>
    <t>Tove Jeremiassen</t>
  </si>
  <si>
    <t>Laila Ingvaldsen</t>
  </si>
  <si>
    <t>Marianne Bringsli</t>
  </si>
  <si>
    <t>Atle Simonsen</t>
  </si>
  <si>
    <t>Morten Leiknes</t>
  </si>
  <si>
    <t>Geir Arntsen</t>
  </si>
  <si>
    <t>Hans Richardsen</t>
  </si>
  <si>
    <t>Lars Jørgen Sandvik</t>
  </si>
  <si>
    <t>Tor Karlsen</t>
  </si>
  <si>
    <t>1219 - 1415</t>
  </si>
  <si>
    <t>1309 - 1274</t>
  </si>
  <si>
    <t>1434 - 1513</t>
  </si>
  <si>
    <t>1084 - 1043</t>
  </si>
  <si>
    <t>1154 - 1085</t>
  </si>
  <si>
    <t>1348 - 898</t>
  </si>
  <si>
    <t>4 - 0</t>
  </si>
  <si>
    <t>Steffen Selnæs</t>
  </si>
  <si>
    <t>Odd Ivar Johnsen</t>
  </si>
  <si>
    <t>Sindre Krognes</t>
  </si>
  <si>
    <t>Edvard Kristensen</t>
  </si>
  <si>
    <t>1353 - 1450</t>
  </si>
  <si>
    <t>1536 - 1381</t>
  </si>
  <si>
    <t>OHH Vaktmesterservice</t>
  </si>
  <si>
    <t>1315 - 1156</t>
  </si>
  <si>
    <t>1278 - 1141</t>
  </si>
  <si>
    <t>BDO</t>
  </si>
  <si>
    <t>Dagfinn Anderssen</t>
  </si>
  <si>
    <t>Jan-Robert Zevenbergen</t>
  </si>
  <si>
    <t>Torbjørn Brasø</t>
  </si>
  <si>
    <t>Knut Hågensen</t>
  </si>
  <si>
    <t>1366 - 1649</t>
  </si>
  <si>
    <t>1298 - 1301</t>
  </si>
  <si>
    <t>1531 - 1401</t>
  </si>
  <si>
    <t>Tor V. Haukenes</t>
  </si>
  <si>
    <t>1116 - 1128</t>
  </si>
  <si>
    <t>1172 - 1034</t>
  </si>
  <si>
    <t>1064 - 1216</t>
  </si>
  <si>
    <t>Lars Holm</t>
  </si>
  <si>
    <t>Roger Johansen</t>
  </si>
  <si>
    <t>Per Thomas Risvoll</t>
  </si>
  <si>
    <t>1466 - 1443</t>
  </si>
  <si>
    <t>1553 - 1393</t>
  </si>
  <si>
    <t>1376 - 1247</t>
  </si>
  <si>
    <t>1032 - 1290</t>
  </si>
  <si>
    <t>1173 - 1126</t>
  </si>
  <si>
    <t>1124 - 876</t>
  </si>
  <si>
    <t>1113 - 1094</t>
  </si>
  <si>
    <t>850 - 864</t>
  </si>
  <si>
    <t>Berit Ørsnes</t>
  </si>
  <si>
    <t>Tord Løken</t>
  </si>
  <si>
    <t>Josefine Bygdevoll</t>
  </si>
  <si>
    <t>Geir Arne Guttormsen</t>
  </si>
  <si>
    <t>Stig Leo Molund</t>
  </si>
  <si>
    <t>Christoffer Rognes</t>
  </si>
  <si>
    <t>Ida Godtlibsen</t>
  </si>
  <si>
    <t>Anne-Lise Zevenbergen</t>
  </si>
  <si>
    <t>Hans Kummernes</t>
  </si>
  <si>
    <t>1604 - 1648</t>
  </si>
  <si>
    <t>1369 - 1385</t>
  </si>
  <si>
    <t>1430 - 1473</t>
  </si>
  <si>
    <t>1324 - 1285</t>
  </si>
  <si>
    <t>1135 - 1476</t>
  </si>
  <si>
    <t>1204 - 1382</t>
  </si>
  <si>
    <t>1048 - 1086</t>
  </si>
  <si>
    <t>Kristoffer Austad</t>
  </si>
  <si>
    <t>Guro Ringkilen</t>
  </si>
  <si>
    <t>Finn Hansen</t>
  </si>
  <si>
    <t>1220 - 1339</t>
  </si>
  <si>
    <t>1223 - 1257</t>
  </si>
  <si>
    <t>1257 - 1256</t>
  </si>
  <si>
    <t>2,5 - 1,5</t>
  </si>
  <si>
    <t>1091 - 1258</t>
  </si>
  <si>
    <t>1276 - 1313</t>
  </si>
  <si>
    <t>1130 - 803</t>
  </si>
  <si>
    <t>1209 - 818</t>
  </si>
  <si>
    <t>0 - 1179</t>
  </si>
  <si>
    <t>0 - 1073</t>
  </si>
  <si>
    <t>Cecilie Kristensen</t>
  </si>
  <si>
    <t>Cathrine Nilsen</t>
  </si>
  <si>
    <t>Nina Mortensen</t>
  </si>
  <si>
    <t>Wiggo Nystuen</t>
  </si>
  <si>
    <t>Toril Madsen</t>
  </si>
  <si>
    <t>Oskar Pedersen</t>
  </si>
  <si>
    <t>1486 - 1398</t>
  </si>
  <si>
    <t>1294 - 1395</t>
  </si>
  <si>
    <t>1527 - 1695</t>
  </si>
  <si>
    <t>1285 - 1428</t>
  </si>
  <si>
    <t>1351 - 1228</t>
  </si>
  <si>
    <t>844 - 923</t>
  </si>
  <si>
    <t>1119 - 1143</t>
  </si>
  <si>
    <t>1007 - 1029</t>
  </si>
  <si>
    <t>997 - 1141</t>
  </si>
  <si>
    <t>Renato Panebjanco</t>
  </si>
  <si>
    <t>Laila Ydstebø</t>
  </si>
  <si>
    <t>Jebril</t>
  </si>
  <si>
    <t>Viktoria Nilsen</t>
  </si>
  <si>
    <t>Michal Nilssen</t>
  </si>
  <si>
    <t>Ove Nyhagen</t>
  </si>
  <si>
    <t>Karoline S. Helgesen</t>
  </si>
  <si>
    <t>Uke 47</t>
  </si>
  <si>
    <t>1315 - 1352</t>
  </si>
  <si>
    <t>1487 - 1534</t>
  </si>
  <si>
    <t>1380 - 1422</t>
  </si>
  <si>
    <t>Uke 46</t>
  </si>
  <si>
    <t>1256 - 1409</t>
  </si>
  <si>
    <t>1311 - 1094</t>
  </si>
  <si>
    <t>921 - 1117</t>
  </si>
  <si>
    <t>920 - 1130</t>
  </si>
  <si>
    <t>1057 - 1004</t>
  </si>
  <si>
    <t>1145 - 0</t>
  </si>
  <si>
    <t>Tone Nordahl</t>
  </si>
  <si>
    <t>Åse Sæbø</t>
  </si>
  <si>
    <t>Erlend Lundbakk</t>
  </si>
  <si>
    <t>Uke 48</t>
  </si>
  <si>
    <t>1274 - 1360</t>
  </si>
  <si>
    <t>Uke 49</t>
  </si>
  <si>
    <t>1161 - 1423</t>
  </si>
  <si>
    <t>1264 - 1460</t>
  </si>
  <si>
    <t>1361 - 1551</t>
  </si>
  <si>
    <t>1193 - 1296</t>
  </si>
  <si>
    <t>1242 - 1231</t>
  </si>
  <si>
    <t>1282 - 1221</t>
  </si>
  <si>
    <t>1163 - 1128</t>
  </si>
  <si>
    <t>1186 - 1134</t>
  </si>
  <si>
    <t>1070 - 1365</t>
  </si>
  <si>
    <t>1083 - 1064</t>
  </si>
  <si>
    <t>Jorid Barmark</t>
  </si>
  <si>
    <t>Sturla Storvand</t>
  </si>
  <si>
    <t>Alice Stranden</t>
  </si>
  <si>
    <t>Uke 50</t>
  </si>
  <si>
    <t>1526 - 1397</t>
  </si>
  <si>
    <t>1318 - 1369</t>
  </si>
  <si>
    <t>1431 - 1429</t>
  </si>
  <si>
    <t>1300 - 1289</t>
  </si>
  <si>
    <t>1140 - 1373</t>
  </si>
  <si>
    <t>1186 - 0</t>
  </si>
  <si>
    <t>1245 - 1146</t>
  </si>
  <si>
    <t>1088 - 1202</t>
  </si>
  <si>
    <t>1189 - 1193</t>
  </si>
  <si>
    <t>1198 - 1028</t>
  </si>
  <si>
    <t>1130 - 923</t>
  </si>
  <si>
    <t>Tobias Olsen</t>
  </si>
  <si>
    <t>Stian Rømmen</t>
  </si>
  <si>
    <t>Uke 2</t>
  </si>
  <si>
    <t>1278 - 1511</t>
  </si>
  <si>
    <t>1343 - 1240</t>
  </si>
  <si>
    <t>1219 - 1100</t>
  </si>
  <si>
    <t>1040 - 1076</t>
  </si>
  <si>
    <t>1039 - 1054</t>
  </si>
  <si>
    <t>Kristian Dalaker</t>
  </si>
  <si>
    <t>Uke 3</t>
  </si>
  <si>
    <t>1481 - 1501</t>
  </si>
  <si>
    <t>1614 - 1376</t>
  </si>
  <si>
    <t>1403 - 1085</t>
  </si>
  <si>
    <t>1382 - 1569</t>
  </si>
  <si>
    <t>1252 - 1152</t>
  </si>
  <si>
    <t>1245 - 1294</t>
  </si>
  <si>
    <t>1204 - 1192</t>
  </si>
  <si>
    <t>1178 - 1158</t>
  </si>
  <si>
    <t>1141 - 1094</t>
  </si>
  <si>
    <t>986 - 966</t>
  </si>
  <si>
    <t>Michael A. Jakobsen</t>
  </si>
  <si>
    <t>Stig Kristiansen</t>
  </si>
  <si>
    <t>Ådne Alvestad</t>
  </si>
  <si>
    <t>Uke 4</t>
  </si>
  <si>
    <t>1190 - 1247</t>
  </si>
  <si>
    <t>1294 - 1423</t>
  </si>
  <si>
    <t>1134 - 1445</t>
  </si>
  <si>
    <t>1231 - 1376</t>
  </si>
  <si>
    <t>1110 - 1162</t>
  </si>
  <si>
    <t>1197 - 1219</t>
  </si>
  <si>
    <t>1082 - 0</t>
  </si>
  <si>
    <t>1185 - 891</t>
  </si>
  <si>
    <t>Andre Lorentzen</t>
  </si>
  <si>
    <t>Jan Helge Dahl</t>
  </si>
  <si>
    <t>Uke 6</t>
  </si>
  <si>
    <t>1603 - 1664</t>
  </si>
  <si>
    <t>1539 - 1359</t>
  </si>
  <si>
    <t>John Øyvind Hafeld</t>
  </si>
  <si>
    <t>1248 - 1230</t>
  </si>
  <si>
    <t>1359 - 0</t>
  </si>
  <si>
    <t>1184 - 1224</t>
  </si>
  <si>
    <t>1354 - 1173</t>
  </si>
  <si>
    <t>1208 - 0</t>
  </si>
  <si>
    <t>0 - 1248</t>
  </si>
  <si>
    <t>1106 - 1074</t>
  </si>
  <si>
    <t>Sjur H. Strand</t>
  </si>
  <si>
    <t>1316 - 1283</t>
  </si>
  <si>
    <t>Uke 8</t>
  </si>
  <si>
    <t>1383 - 1554</t>
  </si>
  <si>
    <t>1310 - 1570</t>
  </si>
  <si>
    <t>1572 - 1204</t>
  </si>
  <si>
    <t>1422 - 1361</t>
  </si>
  <si>
    <t>1335 - 1105</t>
  </si>
  <si>
    <t>1288 - 1308</t>
  </si>
  <si>
    <t>1137 - 1268</t>
  </si>
  <si>
    <t>976 - 1251</t>
  </si>
  <si>
    <t>1154 - 1299</t>
  </si>
  <si>
    <t>Georg Nilsen</t>
  </si>
  <si>
    <t>Nicklas Eriksson</t>
  </si>
  <si>
    <t>Henry Andorsen</t>
  </si>
  <si>
    <t>Harald Kolberg</t>
  </si>
  <si>
    <t>Uke 9</t>
  </si>
  <si>
    <t>1301 - 1652</t>
  </si>
  <si>
    <t>1330 - 1442</t>
  </si>
  <si>
    <t>796 - 1568</t>
  </si>
  <si>
    <t>1290 - 1239</t>
  </si>
  <si>
    <t>1382 - 1332</t>
  </si>
  <si>
    <t>1378 - 1348</t>
  </si>
  <si>
    <t>1058 - 1323</t>
  </si>
  <si>
    <t>927 - 1157</t>
  </si>
  <si>
    <t>1112 - 1116</t>
  </si>
  <si>
    <t>1031 - 1163</t>
  </si>
  <si>
    <t>1235 - 1135</t>
  </si>
  <si>
    <t>1083 - 1284</t>
  </si>
  <si>
    <t>Arvid Gammelli</t>
  </si>
  <si>
    <t>Andreas Mørch Nilsen</t>
  </si>
  <si>
    <t>Raymond Engmark</t>
  </si>
  <si>
    <t>Oddgeir Nohr</t>
  </si>
  <si>
    <t>Uke 10</t>
  </si>
  <si>
    <t>1182 - 0</t>
  </si>
  <si>
    <t>Uke 11</t>
  </si>
  <si>
    <t>1613 - 1591</t>
  </si>
  <si>
    <t>1475 - 1335</t>
  </si>
  <si>
    <t>1336 - 1270</t>
  </si>
  <si>
    <t>1328 - 1103</t>
  </si>
  <si>
    <t>1298 - 1140</t>
  </si>
  <si>
    <t>0 - 872</t>
  </si>
  <si>
    <t>1312 - 1185</t>
  </si>
  <si>
    <t>Sigurd Johnsen</t>
  </si>
  <si>
    <t>Uke 13</t>
  </si>
  <si>
    <t>1165 - 1045</t>
  </si>
  <si>
    <t>0 - 1200</t>
  </si>
  <si>
    <t>1172 - 941</t>
  </si>
  <si>
    <t>Tommy Jørgensen</t>
  </si>
  <si>
    <t>Uke 14</t>
  </si>
  <si>
    <t>1521 - 1410</t>
  </si>
  <si>
    <t>1325 - 1378</t>
  </si>
  <si>
    <t>1634 - 1448</t>
  </si>
  <si>
    <t>1182 - 1300</t>
  </si>
  <si>
    <t>1305 - 1349</t>
  </si>
  <si>
    <t>1,5 - 2,5</t>
  </si>
  <si>
    <t>1324 - 1191</t>
  </si>
  <si>
    <t>1323 - 1020</t>
  </si>
  <si>
    <t>1219 - 1178</t>
  </si>
  <si>
    <t>1211 - 0</t>
  </si>
  <si>
    <t>991 - 1159</t>
  </si>
  <si>
    <t>1339 - 1152</t>
  </si>
  <si>
    <t>Frank Sundklakk</t>
  </si>
  <si>
    <t>Johanness Lundal</t>
  </si>
  <si>
    <t>Uke 15</t>
  </si>
  <si>
    <t>1239 - 1426</t>
  </si>
  <si>
    <t>1490 - 1390</t>
  </si>
  <si>
    <t>1250 - 1322</t>
  </si>
  <si>
    <t>1195 - 1419</t>
  </si>
  <si>
    <t>1221 - 1161</t>
  </si>
  <si>
    <t>1201 - 1066</t>
  </si>
  <si>
    <t>1186 - 1245</t>
  </si>
  <si>
    <t>1434 - 1323</t>
  </si>
  <si>
    <t>1154 - 1360</t>
  </si>
  <si>
    <t>1058 - 1552</t>
  </si>
  <si>
    <t>1010 - 1002</t>
  </si>
  <si>
    <t>1138 - 0</t>
  </si>
  <si>
    <t>David Øines</t>
  </si>
  <si>
    <t>Alv Eliassen</t>
  </si>
  <si>
    <t>1396 - 1495</t>
  </si>
  <si>
    <t>1501 - 1341</t>
  </si>
  <si>
    <t>1400 - 1530</t>
  </si>
  <si>
    <t>Uke 17</t>
  </si>
  <si>
    <t>Uke 18</t>
  </si>
  <si>
    <t>778 - 1473</t>
  </si>
  <si>
    <t>1243 - 1462</t>
  </si>
  <si>
    <t>0 - 1281</t>
  </si>
  <si>
    <t>1203 - 1358</t>
  </si>
  <si>
    <t>925 - 1297</t>
  </si>
  <si>
    <t>1188 - 1311</t>
  </si>
  <si>
    <t>1124 - 1284</t>
  </si>
  <si>
    <t>1231 - 1198</t>
  </si>
  <si>
    <t>1113 - 0</t>
  </si>
  <si>
    <t>1116 - 813</t>
  </si>
  <si>
    <t>1224 - 1166</t>
  </si>
  <si>
    <t>Robin Nilssen</t>
  </si>
  <si>
    <t>Maiken</t>
  </si>
  <si>
    <t>Kjell-Einar Karlsen</t>
  </si>
  <si>
    <t>1522 - 1569</t>
  </si>
  <si>
    <t>1520 - 1554</t>
  </si>
  <si>
    <t>1415 - 1275</t>
  </si>
  <si>
    <t>3,5 - 0,5</t>
  </si>
  <si>
    <t>1287 - 1112</t>
  </si>
  <si>
    <t>1323 - 1111</t>
  </si>
  <si>
    <t>Eirik Pettersen</t>
  </si>
  <si>
    <t>Martin Rask</t>
  </si>
  <si>
    <t>Uke 19</t>
  </si>
  <si>
    <t>1605 - 1395</t>
  </si>
  <si>
    <t>1365 - 1195</t>
  </si>
  <si>
    <t>1595 - 1444</t>
  </si>
  <si>
    <t>1162 - 1305</t>
  </si>
  <si>
    <t>1059 - 1089</t>
  </si>
  <si>
    <t>1124 - 1013</t>
  </si>
  <si>
    <t>1270 - 1249</t>
  </si>
  <si>
    <t>0 - 1101</t>
  </si>
  <si>
    <t>0 - 1190</t>
  </si>
  <si>
    <t>Molly Nedregaard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</si>
</sst>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  <numFmt numFmtId="185" formatCode="[$-414]dddd\ d\.\ mmmm\ yyyy"/>
  </numFmts>
  <fonts count="9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34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Times New Roman"/>
      <family val="1"/>
    </font>
    <font>
      <sz val="18"/>
      <name val="Kolibri"/>
      <family val="0"/>
    </font>
    <font>
      <sz val="16"/>
      <name val="Kolibri"/>
      <family val="0"/>
    </font>
    <font>
      <sz val="10"/>
      <name val="Kolibri"/>
      <family val="0"/>
    </font>
    <font>
      <sz val="14"/>
      <name val="Kolibri"/>
      <family val="0"/>
    </font>
    <font>
      <sz val="18"/>
      <color indexed="12"/>
      <name val="Kolibri"/>
      <family val="0"/>
    </font>
    <font>
      <b/>
      <sz val="22"/>
      <color indexed="8"/>
      <name val="Kolibri"/>
      <family val="0"/>
    </font>
    <font>
      <sz val="18"/>
      <color indexed="8"/>
      <name val="Kolibri"/>
      <family val="0"/>
    </font>
    <font>
      <sz val="22"/>
      <color indexed="8"/>
      <name val="Kolibri"/>
      <family val="0"/>
    </font>
    <font>
      <b/>
      <i/>
      <sz val="20"/>
      <name val="Kolibri"/>
      <family val="0"/>
    </font>
    <font>
      <sz val="16"/>
      <color indexed="8"/>
      <name val="Kolibri"/>
      <family val="0"/>
    </font>
    <font>
      <sz val="22"/>
      <name val="Kolibri"/>
      <family val="0"/>
    </font>
    <font>
      <i/>
      <sz val="20"/>
      <name val="Kolibri"/>
      <family val="0"/>
    </font>
    <font>
      <sz val="20"/>
      <name val="Kolibri"/>
      <family val="0"/>
    </font>
    <font>
      <sz val="18"/>
      <color indexed="10"/>
      <name val="Kolibri"/>
      <family val="0"/>
    </font>
    <font>
      <sz val="14"/>
      <color indexed="10"/>
      <name val="Kolibri"/>
      <family val="0"/>
    </font>
    <font>
      <sz val="24"/>
      <color indexed="10"/>
      <name val="Kolibri"/>
      <family val="0"/>
    </font>
    <font>
      <sz val="15"/>
      <name val="Kolibri"/>
      <family val="0"/>
    </font>
    <font>
      <sz val="19"/>
      <name val="Kolibri"/>
      <family val="0"/>
    </font>
    <font>
      <sz val="19"/>
      <color indexed="8"/>
      <name val="Kolibri"/>
      <family val="0"/>
    </font>
    <font>
      <b/>
      <i/>
      <sz val="18"/>
      <color indexed="8"/>
      <name val="Kolibri"/>
      <family val="0"/>
    </font>
    <font>
      <b/>
      <i/>
      <sz val="18"/>
      <name val="Kolibri"/>
      <family val="0"/>
    </font>
    <font>
      <b/>
      <sz val="18"/>
      <color indexed="11"/>
      <name val="Kolibri"/>
      <family val="0"/>
    </font>
    <font>
      <sz val="16"/>
      <color indexed="12"/>
      <name val="Kolibri"/>
      <family val="0"/>
    </font>
    <font>
      <sz val="10"/>
      <color indexed="12"/>
      <name val="Kolibri"/>
      <family val="0"/>
    </font>
    <font>
      <b/>
      <sz val="14"/>
      <color indexed="10"/>
      <name val="Kolibri"/>
      <family val="0"/>
    </font>
    <font>
      <b/>
      <sz val="12"/>
      <color indexed="10"/>
      <name val="Kolibri"/>
      <family val="0"/>
    </font>
    <font>
      <b/>
      <sz val="14"/>
      <color indexed="12"/>
      <name val="Kolibri"/>
      <family val="0"/>
    </font>
    <font>
      <b/>
      <sz val="10"/>
      <color indexed="12"/>
      <name val="Kolibri"/>
      <family val="0"/>
    </font>
    <font>
      <b/>
      <sz val="16"/>
      <color indexed="12"/>
      <name val="Kolibri"/>
      <family val="0"/>
    </font>
    <font>
      <sz val="30"/>
      <name val="Arial"/>
      <family val="2"/>
    </font>
    <font>
      <sz val="14"/>
      <color indexed="40"/>
      <name val="Kolibri"/>
      <family val="0"/>
    </font>
    <font>
      <sz val="20"/>
      <color indexed="40"/>
      <name val="Kolibri"/>
      <family val="0"/>
    </font>
    <font>
      <b/>
      <i/>
      <sz val="16"/>
      <color indexed="8"/>
      <name val="Kolibri"/>
      <family val="0"/>
    </font>
    <font>
      <sz val="10"/>
      <color indexed="8"/>
      <name val="Ko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2"/>
      <name val="Arial"/>
      <family val="2"/>
    </font>
    <font>
      <i/>
      <sz val="12"/>
      <color indexed="10"/>
      <name val="Kolibri"/>
      <family val="0"/>
    </font>
    <font>
      <sz val="14"/>
      <color indexed="12"/>
      <name val="Times New Roman"/>
      <family val="1"/>
    </font>
    <font>
      <b/>
      <i/>
      <sz val="34"/>
      <color indexed="12"/>
      <name val="Kolibri"/>
      <family val="0"/>
    </font>
    <font>
      <b/>
      <sz val="20"/>
      <color indexed="12"/>
      <name val="Kolibri"/>
      <family val="0"/>
    </font>
    <font>
      <sz val="20"/>
      <color indexed="12"/>
      <name val="Kolibri"/>
      <family val="0"/>
    </font>
    <font>
      <b/>
      <i/>
      <sz val="30"/>
      <color indexed="12"/>
      <name val="Ko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4"/>
      <color rgb="FF00B0F0"/>
      <name val="Kolibri"/>
      <family val="0"/>
    </font>
    <font>
      <i/>
      <sz val="12"/>
      <color rgb="FFFF0000"/>
      <name val="Kolibri"/>
      <family val="0"/>
    </font>
    <font>
      <sz val="14"/>
      <color rgb="FF0000FF"/>
      <name val="Times New Roman"/>
      <family val="1"/>
    </font>
    <font>
      <b/>
      <i/>
      <sz val="34"/>
      <color rgb="FF0000FF"/>
      <name val="Kolibri"/>
      <family val="0"/>
    </font>
    <font>
      <b/>
      <sz val="20"/>
      <color rgb="FF4706EA"/>
      <name val="Kolibri"/>
      <family val="0"/>
    </font>
    <font>
      <sz val="20"/>
      <color rgb="FF4706EA"/>
      <name val="Kolibri"/>
      <family val="0"/>
    </font>
    <font>
      <b/>
      <i/>
      <sz val="30"/>
      <color rgb="FF0000FF"/>
      <name val="Ko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2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3" borderId="1" applyNumberFormat="0" applyAlignment="0" applyProtection="0"/>
    <xf numFmtId="0" fontId="81" fillId="0" borderId="2" applyNumberFormat="0" applyFill="0" applyAlignment="0" applyProtection="0"/>
    <xf numFmtId="171" fontId="0" fillId="0" borderId="0" applyFont="0" applyFill="0" applyBorder="0" applyAlignment="0" applyProtection="0"/>
    <xf numFmtId="0" fontId="82" fillId="24" borderId="3" applyNumberFormat="0" applyAlignment="0" applyProtection="0"/>
    <xf numFmtId="0" fontId="0" fillId="25" borderId="4" applyNumberFormat="0" applyFont="0" applyAlignment="0" applyProtection="0"/>
    <xf numFmtId="0" fontId="83" fillId="26" borderId="0" applyNumberFormat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169" fontId="0" fillId="0" borderId="0" applyFont="0" applyFill="0" applyBorder="0" applyAlignment="0" applyProtection="0"/>
    <xf numFmtId="0" fontId="89" fillId="20" borderId="9" applyNumberFormat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" fontId="8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80" fontId="6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/>
    </xf>
    <xf numFmtId="180" fontId="14" fillId="33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22" fillId="33" borderId="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180" fontId="23" fillId="33" borderId="0" xfId="0" applyNumberFormat="1" applyFont="1" applyFill="1" applyBorder="1" applyAlignment="1">
      <alignment horizontal="right"/>
    </xf>
    <xf numFmtId="0" fontId="31" fillId="33" borderId="11" xfId="0" applyFont="1" applyFill="1" applyBorder="1" applyAlignment="1">
      <alignment/>
    </xf>
    <xf numFmtId="0" fontId="31" fillId="33" borderId="11" xfId="0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180" fontId="33" fillId="33" borderId="0" xfId="0" applyNumberFormat="1" applyFont="1" applyFill="1" applyBorder="1" applyAlignment="1">
      <alignment horizontal="right" vertical="center"/>
    </xf>
    <xf numFmtId="180" fontId="33" fillId="33" borderId="0" xfId="0" applyNumberFormat="1" applyFont="1" applyFill="1" applyBorder="1" applyAlignment="1">
      <alignment horizontal="right"/>
    </xf>
    <xf numFmtId="0" fontId="32" fillId="33" borderId="0" xfId="0" applyFont="1" applyFill="1" applyBorder="1" applyAlignment="1">
      <alignment horizontal="center"/>
    </xf>
    <xf numFmtId="0" fontId="32" fillId="33" borderId="12" xfId="0" applyFont="1" applyFill="1" applyBorder="1" applyAlignment="1">
      <alignment/>
    </xf>
    <xf numFmtId="0" fontId="32" fillId="33" borderId="12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right"/>
    </xf>
    <xf numFmtId="180" fontId="33" fillId="33" borderId="12" xfId="0" applyNumberFormat="1" applyFont="1" applyFill="1" applyBorder="1" applyAlignment="1">
      <alignment horizontal="right" vertical="center"/>
    </xf>
    <xf numFmtId="180" fontId="33" fillId="33" borderId="12" xfId="0" applyNumberFormat="1" applyFont="1" applyFill="1" applyBorder="1" applyAlignment="1">
      <alignment horizontal="right"/>
    </xf>
    <xf numFmtId="0" fontId="33" fillId="33" borderId="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right"/>
    </xf>
    <xf numFmtId="180" fontId="33" fillId="33" borderId="10" xfId="0" applyNumberFormat="1" applyFont="1" applyFill="1" applyBorder="1" applyAlignment="1">
      <alignment horizontal="right"/>
    </xf>
    <xf numFmtId="0" fontId="35" fillId="33" borderId="11" xfId="0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21" fillId="33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 horizontal="right"/>
    </xf>
    <xf numFmtId="180" fontId="35" fillId="33" borderId="13" xfId="0" applyNumberFormat="1" applyFont="1" applyFill="1" applyBorder="1" applyAlignment="1">
      <alignment horizontal="right"/>
    </xf>
    <xf numFmtId="180" fontId="15" fillId="33" borderId="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39" fillId="33" borderId="14" xfId="0" applyFont="1" applyFill="1" applyBorder="1" applyAlignment="1">
      <alignment/>
    </xf>
    <xf numFmtId="0" fontId="40" fillId="33" borderId="14" xfId="0" applyFont="1" applyFill="1" applyBorder="1" applyAlignment="1">
      <alignment horizontal="left"/>
    </xf>
    <xf numFmtId="0" fontId="40" fillId="33" borderId="14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37" fillId="33" borderId="0" xfId="0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right"/>
    </xf>
    <xf numFmtId="0" fontId="37" fillId="33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center"/>
    </xf>
    <xf numFmtId="2" fontId="24" fillId="33" borderId="12" xfId="0" applyNumberFormat="1" applyFont="1" applyFill="1" applyBorder="1" applyAlignment="1">
      <alignment horizontal="right"/>
    </xf>
    <xf numFmtId="2" fontId="16" fillId="33" borderId="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 horizontal="left"/>
    </xf>
    <xf numFmtId="0" fontId="4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43" fillId="33" borderId="12" xfId="0" applyFont="1" applyFill="1" applyBorder="1" applyAlignment="1">
      <alignment horizontal="center"/>
    </xf>
    <xf numFmtId="180" fontId="35" fillId="33" borderId="0" xfId="0" applyNumberFormat="1" applyFont="1" applyFill="1" applyBorder="1" applyAlignment="1">
      <alignment horizontal="right"/>
    </xf>
    <xf numFmtId="0" fontId="22" fillId="33" borderId="12" xfId="0" applyFont="1" applyFill="1" applyBorder="1" applyAlignment="1">
      <alignment/>
    </xf>
    <xf numFmtId="0" fontId="91" fillId="0" borderId="0" xfId="0" applyFont="1" applyAlignment="1">
      <alignment horizontal="left" vertical="center"/>
    </xf>
    <xf numFmtId="0" fontId="35" fillId="33" borderId="10" xfId="0" applyFont="1" applyFill="1" applyBorder="1" applyAlignment="1">
      <alignment horizontal="center"/>
    </xf>
    <xf numFmtId="180" fontId="35" fillId="33" borderId="10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left"/>
    </xf>
    <xf numFmtId="2" fontId="16" fillId="33" borderId="12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24" fillId="33" borderId="12" xfId="0" applyFont="1" applyFill="1" applyBorder="1" applyAlignment="1">
      <alignment horizontal="left"/>
    </xf>
    <xf numFmtId="0" fontId="24" fillId="33" borderId="12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14" fontId="93" fillId="33" borderId="0" xfId="0" applyNumberFormat="1" applyFont="1" applyFill="1" applyBorder="1" applyAlignment="1">
      <alignment horizontal="center" vertical="center"/>
    </xf>
    <xf numFmtId="0" fontId="94" fillId="33" borderId="0" xfId="0" applyFont="1" applyFill="1" applyAlignment="1">
      <alignment/>
    </xf>
    <xf numFmtId="0" fontId="33" fillId="33" borderId="12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1" fontId="48" fillId="33" borderId="0" xfId="0" applyNumberFormat="1" applyFont="1" applyFill="1" applyBorder="1" applyAlignment="1">
      <alignment horizontal="center"/>
    </xf>
    <xf numFmtId="0" fontId="31" fillId="33" borderId="15" xfId="0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1" fillId="33" borderId="13" xfId="0" applyFont="1" applyFill="1" applyBorder="1" applyAlignment="1">
      <alignment/>
    </xf>
    <xf numFmtId="0" fontId="31" fillId="33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4" fillId="33" borderId="1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3" xfId="0" applyFont="1" applyBorder="1" applyAlignment="1">
      <alignment/>
    </xf>
    <xf numFmtId="0" fontId="34" fillId="33" borderId="15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35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8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95" fillId="33" borderId="0" xfId="0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47" fillId="33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96" fillId="33" borderId="0" xfId="0" applyFont="1" applyFill="1" applyAlignment="1">
      <alignment horizontal="center"/>
    </xf>
    <xf numFmtId="0" fontId="97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/>
    </xf>
    <xf numFmtId="0" fontId="98" fillId="33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3" fillId="33" borderId="12" xfId="0" applyFont="1" applyFill="1" applyBorder="1" applyAlignment="1">
      <alignment horizont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N153"/>
  <sheetViews>
    <sheetView tabSelected="1"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5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57.75" customHeight="1">
      <c r="A1" s="130" t="s">
        <v>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24"/>
      <c r="Q1" s="104">
        <v>43593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3.25" customHeight="1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25"/>
      <c r="Q2" s="26" t="s">
        <v>3</v>
      </c>
      <c r="R2" s="61"/>
      <c r="S2" s="62"/>
      <c r="T2" s="62"/>
      <c r="U2" s="62"/>
      <c r="V2" s="62"/>
      <c r="W2" s="62"/>
      <c r="X2" s="62"/>
      <c r="Y2" s="31" t="s">
        <v>1</v>
      </c>
      <c r="Z2" s="63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3" customHeight="1">
      <c r="A3" s="29">
        <v>1</v>
      </c>
      <c r="B3" s="27"/>
      <c r="C3" s="45" t="s">
        <v>23</v>
      </c>
      <c r="D3" s="50"/>
      <c r="E3" s="50">
        <v>20</v>
      </c>
      <c r="F3" s="50"/>
      <c r="G3" s="50">
        <v>16</v>
      </c>
      <c r="H3" s="50">
        <v>1</v>
      </c>
      <c r="I3" s="50">
        <v>3</v>
      </c>
      <c r="J3" s="50"/>
      <c r="K3" s="47">
        <v>30478</v>
      </c>
      <c r="L3" s="47"/>
      <c r="M3" s="48">
        <f>K3/180</f>
        <v>169.32222222222222</v>
      </c>
      <c r="N3" s="47"/>
      <c r="O3" s="49">
        <v>61</v>
      </c>
      <c r="P3" s="108"/>
      <c r="Q3" s="117" t="s">
        <v>328</v>
      </c>
      <c r="R3" s="118"/>
      <c r="S3" s="119"/>
      <c r="T3" s="120" t="s">
        <v>12</v>
      </c>
      <c r="U3" s="121"/>
      <c r="V3" s="121"/>
      <c r="W3" s="121"/>
      <c r="X3" s="122"/>
      <c r="Y3" s="60">
        <v>256</v>
      </c>
      <c r="Z3" s="64"/>
      <c r="AA3" s="7"/>
      <c r="AB3" s="8"/>
      <c r="AC3" s="9"/>
      <c r="AD3" s="115" t="s">
        <v>0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27.75">
      <c r="A4" s="29">
        <v>2</v>
      </c>
      <c r="B4" s="29"/>
      <c r="C4" s="45" t="s">
        <v>22</v>
      </c>
      <c r="D4" s="50"/>
      <c r="E4" s="50">
        <v>20</v>
      </c>
      <c r="F4" s="50"/>
      <c r="G4" s="50">
        <v>14</v>
      </c>
      <c r="H4" s="50">
        <v>3</v>
      </c>
      <c r="I4" s="50">
        <v>3</v>
      </c>
      <c r="J4" s="50"/>
      <c r="K4" s="47">
        <v>30040</v>
      </c>
      <c r="L4" s="47"/>
      <c r="M4" s="48">
        <f>K4/180</f>
        <v>166.88888888888889</v>
      </c>
      <c r="N4" s="47"/>
      <c r="O4" s="49">
        <v>59</v>
      </c>
      <c r="P4" s="108"/>
      <c r="Q4" s="65"/>
      <c r="R4" s="65"/>
      <c r="S4" s="65"/>
      <c r="T4" s="65"/>
      <c r="U4" s="65"/>
      <c r="V4" s="65"/>
      <c r="W4" s="65"/>
      <c r="X4" s="65"/>
      <c r="Y4" s="65"/>
      <c r="Z4" s="66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7"/>
      <c r="C5" s="45" t="s">
        <v>12</v>
      </c>
      <c r="D5" s="50" t="s">
        <v>0</v>
      </c>
      <c r="E5" s="50">
        <v>20</v>
      </c>
      <c r="F5" s="50"/>
      <c r="G5" s="50">
        <v>12</v>
      </c>
      <c r="H5" s="50">
        <v>4</v>
      </c>
      <c r="I5" s="50">
        <v>4</v>
      </c>
      <c r="J5" s="50"/>
      <c r="K5" s="47">
        <v>30426</v>
      </c>
      <c r="L5" s="47"/>
      <c r="M5" s="48">
        <f>K5/180</f>
        <v>169.03333333333333</v>
      </c>
      <c r="N5" s="47"/>
      <c r="O5" s="49">
        <v>52</v>
      </c>
      <c r="P5" s="108"/>
      <c r="Q5" s="26" t="s">
        <v>4</v>
      </c>
      <c r="R5" s="61"/>
      <c r="S5" s="62"/>
      <c r="T5" s="62"/>
      <c r="U5" s="62"/>
      <c r="V5" s="62"/>
      <c r="W5" s="62"/>
      <c r="X5" s="62"/>
      <c r="Y5" s="31" t="s">
        <v>1</v>
      </c>
      <c r="Z5" s="67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45" t="s">
        <v>16</v>
      </c>
      <c r="D6" s="50"/>
      <c r="E6" s="50">
        <v>20</v>
      </c>
      <c r="F6" s="50"/>
      <c r="G6" s="50">
        <v>5</v>
      </c>
      <c r="H6" s="50">
        <v>1</v>
      </c>
      <c r="I6" s="50">
        <v>14</v>
      </c>
      <c r="J6" s="50"/>
      <c r="K6" s="47">
        <v>25346</v>
      </c>
      <c r="L6" s="47"/>
      <c r="M6" s="48">
        <f>K6/171</f>
        <v>148.22222222222223</v>
      </c>
      <c r="N6" s="47"/>
      <c r="O6" s="49">
        <v>26</v>
      </c>
      <c r="P6" s="108"/>
      <c r="Q6" s="117" t="s">
        <v>328</v>
      </c>
      <c r="R6" s="118"/>
      <c r="S6" s="119"/>
      <c r="T6" s="120" t="s">
        <v>12</v>
      </c>
      <c r="U6" s="121"/>
      <c r="V6" s="121"/>
      <c r="W6" s="121"/>
      <c r="X6" s="122"/>
      <c r="Y6" s="60">
        <v>669</v>
      </c>
      <c r="Z6" s="68">
        <f>Y6/3</f>
        <v>223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45" t="s">
        <v>21</v>
      </c>
      <c r="D7" s="45"/>
      <c r="E7" s="50">
        <v>20</v>
      </c>
      <c r="F7" s="50"/>
      <c r="G7" s="50">
        <v>4</v>
      </c>
      <c r="H7" s="50">
        <v>1</v>
      </c>
      <c r="I7" s="50">
        <v>15</v>
      </c>
      <c r="J7" s="50"/>
      <c r="K7" s="47">
        <v>27170</v>
      </c>
      <c r="L7" s="47"/>
      <c r="M7" s="48">
        <f>K7/180</f>
        <v>150.94444444444446</v>
      </c>
      <c r="N7" s="47"/>
      <c r="O7" s="49">
        <v>22</v>
      </c>
      <c r="P7" s="108"/>
      <c r="Q7" s="65"/>
      <c r="R7" s="65"/>
      <c r="S7" s="65"/>
      <c r="T7" s="65"/>
      <c r="U7" s="65"/>
      <c r="V7" s="65"/>
      <c r="W7" s="65"/>
      <c r="X7" s="65"/>
      <c r="Y7" s="65"/>
      <c r="Z7" s="65"/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29">
        <v>6</v>
      </c>
      <c r="B8" s="29"/>
      <c r="C8" s="45" t="s">
        <v>70</v>
      </c>
      <c r="D8" s="50"/>
      <c r="E8" s="50">
        <v>20</v>
      </c>
      <c r="F8" s="50"/>
      <c r="G8" s="50">
        <v>4</v>
      </c>
      <c r="H8" s="50">
        <v>0</v>
      </c>
      <c r="I8" s="50">
        <v>16</v>
      </c>
      <c r="J8" s="50"/>
      <c r="K8" s="47">
        <v>25295</v>
      </c>
      <c r="L8" s="47"/>
      <c r="M8" s="48">
        <f>K8/174</f>
        <v>145.3735632183908</v>
      </c>
      <c r="N8" s="47"/>
      <c r="O8" s="49">
        <v>20</v>
      </c>
      <c r="P8" s="108"/>
      <c r="Q8" s="26" t="s">
        <v>28</v>
      </c>
      <c r="R8" s="61"/>
      <c r="S8" s="62"/>
      <c r="T8" s="62"/>
      <c r="U8" s="62"/>
      <c r="V8" s="62"/>
      <c r="W8" s="62"/>
      <c r="X8" s="62"/>
      <c r="Y8" s="31" t="s">
        <v>1</v>
      </c>
      <c r="Z8" s="69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29"/>
      <c r="B9" s="29"/>
      <c r="C9" s="56"/>
      <c r="D9" s="50"/>
      <c r="E9" s="50"/>
      <c r="F9" s="50"/>
      <c r="G9" s="50"/>
      <c r="H9" s="50"/>
      <c r="I9" s="50"/>
      <c r="J9" s="50"/>
      <c r="K9" s="47"/>
      <c r="L9" s="47"/>
      <c r="M9" s="48"/>
      <c r="N9" s="47">
        <v>0</v>
      </c>
      <c r="O9" s="49"/>
      <c r="P9" s="28"/>
      <c r="Q9" s="123" t="s">
        <v>22</v>
      </c>
      <c r="R9" s="124"/>
      <c r="S9" s="124"/>
      <c r="T9" s="124"/>
      <c r="U9" s="124"/>
      <c r="V9" s="124"/>
      <c r="W9" s="124"/>
      <c r="X9" s="125"/>
      <c r="Y9" s="60">
        <v>626</v>
      </c>
      <c r="Z9" s="68">
        <f>Y9/3</f>
        <v>208.66666666666666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29" t="s">
        <v>0</v>
      </c>
      <c r="B10" s="29"/>
      <c r="C10" s="45" t="s">
        <v>0</v>
      </c>
      <c r="D10" s="46"/>
      <c r="E10" s="46"/>
      <c r="F10" s="46"/>
      <c r="G10" s="46"/>
      <c r="H10" s="46"/>
      <c r="I10" s="46"/>
      <c r="J10" s="46"/>
      <c r="K10" s="47"/>
      <c r="L10" s="47"/>
      <c r="M10" s="48" t="s">
        <v>0</v>
      </c>
      <c r="N10" s="47"/>
      <c r="O10" s="49"/>
      <c r="P10" s="28"/>
      <c r="Q10" s="126"/>
      <c r="R10" s="127"/>
      <c r="S10" s="127"/>
      <c r="T10" s="127"/>
      <c r="U10" s="127"/>
      <c r="V10" s="127"/>
      <c r="W10" s="127"/>
      <c r="X10" s="127"/>
      <c r="Y10" s="96"/>
      <c r="Z10" s="97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31.5" customHeight="1">
      <c r="A11" s="98" t="s">
        <v>18</v>
      </c>
      <c r="B11" s="34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0"/>
      <c r="Q11" s="26" t="s">
        <v>5</v>
      </c>
      <c r="R11" s="61"/>
      <c r="S11" s="62"/>
      <c r="T11" s="62"/>
      <c r="U11" s="62"/>
      <c r="V11" s="62"/>
      <c r="W11" s="62"/>
      <c r="X11" s="62"/>
      <c r="Y11" s="31" t="s">
        <v>1</v>
      </c>
      <c r="Z11" s="69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8.5" customHeight="1">
      <c r="A12" s="14"/>
      <c r="B12" s="14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23" t="s">
        <v>23</v>
      </c>
      <c r="R12" s="124"/>
      <c r="S12" s="124"/>
      <c r="T12" s="124"/>
      <c r="U12" s="124"/>
      <c r="V12" s="124"/>
      <c r="W12" s="124"/>
      <c r="X12" s="125"/>
      <c r="Y12" s="60">
        <v>1695</v>
      </c>
      <c r="Z12" s="68">
        <f>Y12/9</f>
        <v>188.33333333333334</v>
      </c>
      <c r="AA12" s="15"/>
      <c r="AB12" s="17"/>
      <c r="AC12" s="1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0.25" customHeight="1">
      <c r="A13" s="105" t="s">
        <v>442</v>
      </c>
      <c r="B13" s="14" t="s">
        <v>0</v>
      </c>
      <c r="C13" s="42" t="s">
        <v>23</v>
      </c>
      <c r="D13" s="43" t="s">
        <v>79</v>
      </c>
      <c r="E13" s="109" t="s">
        <v>21</v>
      </c>
      <c r="F13" s="110"/>
      <c r="G13" s="110"/>
      <c r="H13" s="110"/>
      <c r="I13" s="111"/>
      <c r="J13" s="112" t="s">
        <v>443</v>
      </c>
      <c r="K13" s="113"/>
      <c r="L13" s="114"/>
      <c r="M13" s="44" t="s">
        <v>165</v>
      </c>
      <c r="N13" s="16"/>
      <c r="O13" s="16"/>
      <c r="P13" s="16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15"/>
      <c r="AB13" s="17"/>
      <c r="AC13" s="1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05"/>
      <c r="B14" s="14"/>
      <c r="C14" s="42" t="s">
        <v>16</v>
      </c>
      <c r="D14" s="43" t="s">
        <v>79</v>
      </c>
      <c r="E14" s="109" t="s">
        <v>36</v>
      </c>
      <c r="F14" s="110"/>
      <c r="G14" s="110"/>
      <c r="H14" s="110"/>
      <c r="I14" s="111"/>
      <c r="J14" s="112" t="s">
        <v>444</v>
      </c>
      <c r="K14" s="113"/>
      <c r="L14" s="114"/>
      <c r="M14" s="44" t="s">
        <v>165</v>
      </c>
      <c r="N14" s="16"/>
      <c r="O14" s="16"/>
      <c r="P14" s="16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05"/>
      <c r="B15" s="14"/>
      <c r="C15" s="42" t="s">
        <v>12</v>
      </c>
      <c r="D15" s="43" t="s">
        <v>79</v>
      </c>
      <c r="E15" s="109" t="s">
        <v>22</v>
      </c>
      <c r="F15" s="110"/>
      <c r="G15" s="110"/>
      <c r="H15" s="110"/>
      <c r="I15" s="111"/>
      <c r="J15" s="112" t="s">
        <v>445</v>
      </c>
      <c r="K15" s="113"/>
      <c r="L15" s="114"/>
      <c r="M15" s="44" t="s">
        <v>165</v>
      </c>
      <c r="N15" s="16"/>
      <c r="O15" s="16"/>
      <c r="P15" s="16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5" t="s">
        <v>419</v>
      </c>
      <c r="B16" s="14" t="s">
        <v>0</v>
      </c>
      <c r="C16" s="42" t="s">
        <v>12</v>
      </c>
      <c r="D16" s="43" t="s">
        <v>79</v>
      </c>
      <c r="E16" s="109" t="s">
        <v>23</v>
      </c>
      <c r="F16" s="110"/>
      <c r="G16" s="110"/>
      <c r="H16" s="110"/>
      <c r="I16" s="111"/>
      <c r="J16" s="112" t="s">
        <v>434</v>
      </c>
      <c r="K16" s="113"/>
      <c r="L16" s="114"/>
      <c r="M16" s="44" t="s">
        <v>94</v>
      </c>
      <c r="N16" s="16"/>
      <c r="O16" s="16"/>
      <c r="P16" s="16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5"/>
      <c r="B17" s="14"/>
      <c r="C17" s="42" t="s">
        <v>16</v>
      </c>
      <c r="D17" s="43" t="s">
        <v>79</v>
      </c>
      <c r="E17" s="109" t="s">
        <v>12</v>
      </c>
      <c r="F17" s="110"/>
      <c r="G17" s="110"/>
      <c r="H17" s="110"/>
      <c r="I17" s="111"/>
      <c r="J17" s="112" t="s">
        <v>435</v>
      </c>
      <c r="K17" s="113"/>
      <c r="L17" s="114"/>
      <c r="M17" s="44" t="s">
        <v>94</v>
      </c>
      <c r="N17" s="16"/>
      <c r="O17" s="16"/>
      <c r="P17" s="16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5"/>
      <c r="B18" s="14"/>
      <c r="C18" s="42" t="s">
        <v>92</v>
      </c>
      <c r="D18" s="43" t="s">
        <v>79</v>
      </c>
      <c r="E18" s="109" t="s">
        <v>23</v>
      </c>
      <c r="F18" s="110"/>
      <c r="G18" s="110"/>
      <c r="H18" s="110"/>
      <c r="I18" s="111"/>
      <c r="J18" s="112" t="s">
        <v>420</v>
      </c>
      <c r="K18" s="113"/>
      <c r="L18" s="114"/>
      <c r="M18" s="44" t="s">
        <v>17</v>
      </c>
      <c r="N18" s="16"/>
      <c r="O18" s="16"/>
      <c r="P18" s="16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5"/>
      <c r="B19" s="14"/>
      <c r="C19" s="42" t="s">
        <v>21</v>
      </c>
      <c r="D19" s="43" t="s">
        <v>79</v>
      </c>
      <c r="E19" s="109" t="s">
        <v>22</v>
      </c>
      <c r="F19" s="110"/>
      <c r="G19" s="110"/>
      <c r="H19" s="110"/>
      <c r="I19" s="111"/>
      <c r="J19" s="112" t="s">
        <v>421</v>
      </c>
      <c r="K19" s="113"/>
      <c r="L19" s="114"/>
      <c r="M19" s="44" t="s">
        <v>17</v>
      </c>
      <c r="N19" s="16"/>
      <c r="O19" s="16"/>
      <c r="P19" s="16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5" t="s">
        <v>418</v>
      </c>
      <c r="B20" s="14" t="s">
        <v>0</v>
      </c>
      <c r="C20" s="42" t="s">
        <v>21</v>
      </c>
      <c r="D20" s="43" t="s">
        <v>79</v>
      </c>
      <c r="E20" s="109" t="s">
        <v>12</v>
      </c>
      <c r="F20" s="110"/>
      <c r="G20" s="110"/>
      <c r="H20" s="110"/>
      <c r="I20" s="111"/>
      <c r="J20" s="112" t="s">
        <v>415</v>
      </c>
      <c r="K20" s="113"/>
      <c r="L20" s="114"/>
      <c r="M20" s="44" t="s">
        <v>17</v>
      </c>
      <c r="N20" s="16"/>
      <c r="O20" s="16"/>
      <c r="P20" s="16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5"/>
      <c r="B21" s="14"/>
      <c r="C21" s="42" t="s">
        <v>23</v>
      </c>
      <c r="D21" s="43" t="s">
        <v>79</v>
      </c>
      <c r="E21" s="109" t="s">
        <v>16</v>
      </c>
      <c r="F21" s="110"/>
      <c r="G21" s="110"/>
      <c r="H21" s="110"/>
      <c r="I21" s="111"/>
      <c r="J21" s="112" t="s">
        <v>416</v>
      </c>
      <c r="K21" s="113"/>
      <c r="L21" s="114"/>
      <c r="M21" s="44" t="s">
        <v>53</v>
      </c>
      <c r="N21" s="16"/>
      <c r="O21" s="16"/>
      <c r="P21" s="16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5"/>
      <c r="B22" s="14"/>
      <c r="C22" s="42" t="s">
        <v>92</v>
      </c>
      <c r="D22" s="43" t="s">
        <v>79</v>
      </c>
      <c r="E22" s="109" t="s">
        <v>22</v>
      </c>
      <c r="F22" s="110"/>
      <c r="G22" s="110"/>
      <c r="H22" s="110"/>
      <c r="I22" s="111"/>
      <c r="J22" s="112" t="s">
        <v>417</v>
      </c>
      <c r="K22" s="113"/>
      <c r="L22" s="114"/>
      <c r="M22" s="44" t="s">
        <v>17</v>
      </c>
      <c r="N22" s="16"/>
      <c r="O22" s="16"/>
      <c r="P22" s="16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5" t="s">
        <v>400</v>
      </c>
      <c r="B23" s="14" t="s">
        <v>0</v>
      </c>
      <c r="C23" s="42" t="s">
        <v>92</v>
      </c>
      <c r="D23" s="43" t="s">
        <v>79</v>
      </c>
      <c r="E23" s="109" t="s">
        <v>21</v>
      </c>
      <c r="F23" s="110"/>
      <c r="G23" s="110"/>
      <c r="H23" s="110"/>
      <c r="I23" s="111"/>
      <c r="J23" s="112" t="s">
        <v>401</v>
      </c>
      <c r="K23" s="113"/>
      <c r="L23" s="114"/>
      <c r="M23" s="44" t="s">
        <v>17</v>
      </c>
      <c r="N23" s="16"/>
      <c r="O23" s="16"/>
      <c r="P23" s="16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5"/>
      <c r="B24" s="14"/>
      <c r="C24" s="42" t="s">
        <v>22</v>
      </c>
      <c r="D24" s="43" t="s">
        <v>79</v>
      </c>
      <c r="E24" s="109" t="s">
        <v>16</v>
      </c>
      <c r="F24" s="110"/>
      <c r="G24" s="110"/>
      <c r="H24" s="110"/>
      <c r="I24" s="111"/>
      <c r="J24" s="112" t="s">
        <v>402</v>
      </c>
      <c r="K24" s="113"/>
      <c r="L24" s="114"/>
      <c r="M24" s="44" t="s">
        <v>165</v>
      </c>
      <c r="N24" s="16"/>
      <c r="O24" s="16"/>
      <c r="P24" s="16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5"/>
      <c r="B25" s="14"/>
      <c r="C25" s="42" t="s">
        <v>21</v>
      </c>
      <c r="D25" s="43" t="s">
        <v>79</v>
      </c>
      <c r="E25" s="109" t="s">
        <v>36</v>
      </c>
      <c r="F25" s="110"/>
      <c r="G25" s="110"/>
      <c r="H25" s="110"/>
      <c r="I25" s="111"/>
      <c r="J25" s="112" t="s">
        <v>403</v>
      </c>
      <c r="K25" s="113"/>
      <c r="L25" s="114"/>
      <c r="M25" s="44" t="s">
        <v>94</v>
      </c>
      <c r="N25" s="16"/>
      <c r="O25" s="16"/>
      <c r="P25" s="16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5" t="s">
        <v>385</v>
      </c>
      <c r="B26" s="14" t="s">
        <v>0</v>
      </c>
      <c r="C26" s="42" t="s">
        <v>22</v>
      </c>
      <c r="D26" s="43" t="s">
        <v>79</v>
      </c>
      <c r="E26" s="109" t="s">
        <v>23</v>
      </c>
      <c r="F26" s="110"/>
      <c r="G26" s="110"/>
      <c r="H26" s="110"/>
      <c r="I26" s="111"/>
      <c r="J26" s="112" t="s">
        <v>386</v>
      </c>
      <c r="K26" s="113"/>
      <c r="L26" s="114"/>
      <c r="M26" s="44" t="s">
        <v>53</v>
      </c>
      <c r="N26" s="16"/>
      <c r="O26" s="16"/>
      <c r="P26" s="16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5"/>
      <c r="B27" s="14"/>
      <c r="C27" s="42" t="s">
        <v>21</v>
      </c>
      <c r="D27" s="43" t="s">
        <v>79</v>
      </c>
      <c r="E27" s="109" t="s">
        <v>16</v>
      </c>
      <c r="F27" s="110"/>
      <c r="G27" s="110"/>
      <c r="H27" s="110"/>
      <c r="I27" s="111"/>
      <c r="J27" s="112" t="s">
        <v>387</v>
      </c>
      <c r="K27" s="113"/>
      <c r="L27" s="114"/>
      <c r="M27" s="44" t="s">
        <v>94</v>
      </c>
      <c r="N27" s="16"/>
      <c r="O27" s="16"/>
      <c r="P27" s="16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5"/>
      <c r="B28" s="14"/>
      <c r="C28" s="42" t="s">
        <v>12</v>
      </c>
      <c r="D28" s="43" t="s">
        <v>79</v>
      </c>
      <c r="E28" s="109" t="s">
        <v>36</v>
      </c>
      <c r="F28" s="110"/>
      <c r="G28" s="110"/>
      <c r="H28" s="110"/>
      <c r="I28" s="111"/>
      <c r="J28" s="112" t="s">
        <v>388</v>
      </c>
      <c r="K28" s="113"/>
      <c r="L28" s="114"/>
      <c r="M28" s="44" t="s">
        <v>165</v>
      </c>
      <c r="N28" s="16"/>
      <c r="O28" s="16"/>
      <c r="P28" s="16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5" t="s">
        <v>371</v>
      </c>
      <c r="B29" s="14" t="s">
        <v>0</v>
      </c>
      <c r="C29" s="42" t="s">
        <v>12</v>
      </c>
      <c r="D29" s="43" t="s">
        <v>79</v>
      </c>
      <c r="E29" s="109" t="s">
        <v>22</v>
      </c>
      <c r="F29" s="110"/>
      <c r="G29" s="110"/>
      <c r="H29" s="110"/>
      <c r="I29" s="111"/>
      <c r="J29" s="112" t="s">
        <v>372</v>
      </c>
      <c r="K29" s="113"/>
      <c r="L29" s="114"/>
      <c r="M29" s="44" t="s">
        <v>57</v>
      </c>
      <c r="N29" s="16"/>
      <c r="O29" s="16"/>
      <c r="P29" s="16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5"/>
      <c r="B30" s="14"/>
      <c r="C30" s="42" t="s">
        <v>23</v>
      </c>
      <c r="D30" s="43" t="s">
        <v>79</v>
      </c>
      <c r="E30" s="109" t="s">
        <v>21</v>
      </c>
      <c r="F30" s="110"/>
      <c r="G30" s="110"/>
      <c r="H30" s="110"/>
      <c r="I30" s="111"/>
      <c r="J30" s="112" t="s">
        <v>373</v>
      </c>
      <c r="K30" s="113"/>
      <c r="L30" s="114"/>
      <c r="M30" s="44" t="s">
        <v>165</v>
      </c>
      <c r="N30" s="16"/>
      <c r="O30" s="16"/>
      <c r="P30" s="16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5"/>
      <c r="B31" s="14"/>
      <c r="C31" s="42" t="s">
        <v>16</v>
      </c>
      <c r="D31" s="43" t="s">
        <v>79</v>
      </c>
      <c r="E31" s="109" t="s">
        <v>36</v>
      </c>
      <c r="F31" s="110"/>
      <c r="G31" s="110"/>
      <c r="H31" s="110"/>
      <c r="I31" s="111"/>
      <c r="J31" s="112" t="s">
        <v>374</v>
      </c>
      <c r="K31" s="113"/>
      <c r="L31" s="114"/>
      <c r="M31" s="44" t="s">
        <v>53</v>
      </c>
      <c r="N31" s="16"/>
      <c r="O31" s="16"/>
      <c r="P31" s="16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5" t="s">
        <v>352</v>
      </c>
      <c r="B32" s="14" t="s">
        <v>0</v>
      </c>
      <c r="C32" s="42" t="s">
        <v>21</v>
      </c>
      <c r="D32" s="43" t="s">
        <v>79</v>
      </c>
      <c r="E32" s="109" t="s">
        <v>22</v>
      </c>
      <c r="F32" s="110"/>
      <c r="G32" s="110"/>
      <c r="H32" s="110"/>
      <c r="I32" s="111"/>
      <c r="J32" s="112" t="s">
        <v>353</v>
      </c>
      <c r="K32" s="113"/>
      <c r="L32" s="114"/>
      <c r="M32" s="44" t="s">
        <v>17</v>
      </c>
      <c r="N32" s="16"/>
      <c r="O32" s="16"/>
      <c r="P32" s="16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5"/>
      <c r="B33" s="14"/>
      <c r="C33" s="42" t="s">
        <v>16</v>
      </c>
      <c r="D33" s="43" t="s">
        <v>79</v>
      </c>
      <c r="E33" s="109" t="s">
        <v>12</v>
      </c>
      <c r="F33" s="110"/>
      <c r="G33" s="110"/>
      <c r="H33" s="110"/>
      <c r="I33" s="111"/>
      <c r="J33" s="112" t="s">
        <v>354</v>
      </c>
      <c r="K33" s="113"/>
      <c r="L33" s="114"/>
      <c r="M33" s="44" t="s">
        <v>94</v>
      </c>
      <c r="N33" s="16"/>
      <c r="O33" s="16"/>
      <c r="P33" s="16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5"/>
      <c r="B34" s="14"/>
      <c r="C34" s="42" t="s">
        <v>92</v>
      </c>
      <c r="D34" s="43" t="s">
        <v>79</v>
      </c>
      <c r="E34" s="109" t="s">
        <v>23</v>
      </c>
      <c r="F34" s="110"/>
      <c r="G34" s="110"/>
      <c r="H34" s="110"/>
      <c r="I34" s="111"/>
      <c r="J34" s="112" t="s">
        <v>355</v>
      </c>
      <c r="K34" s="113"/>
      <c r="L34" s="114"/>
      <c r="M34" s="44" t="s">
        <v>17</v>
      </c>
      <c r="N34" s="16"/>
      <c r="O34" s="16"/>
      <c r="P34" s="16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5" t="s">
        <v>338</v>
      </c>
      <c r="B35" s="14" t="s">
        <v>0</v>
      </c>
      <c r="C35" s="42" t="s">
        <v>21</v>
      </c>
      <c r="D35" s="43" t="s">
        <v>79</v>
      </c>
      <c r="E35" s="109" t="s">
        <v>12</v>
      </c>
      <c r="F35" s="110"/>
      <c r="G35" s="110"/>
      <c r="H35" s="110"/>
      <c r="I35" s="111"/>
      <c r="J35" s="112" t="s">
        <v>339</v>
      </c>
      <c r="K35" s="113"/>
      <c r="L35" s="114"/>
      <c r="M35" s="44" t="s">
        <v>17</v>
      </c>
      <c r="N35" s="16"/>
      <c r="O35" s="16"/>
      <c r="P35" s="16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5"/>
      <c r="B36" s="14"/>
      <c r="C36" s="42" t="s">
        <v>92</v>
      </c>
      <c r="D36" s="43" t="s">
        <v>79</v>
      </c>
      <c r="E36" s="109" t="s">
        <v>22</v>
      </c>
      <c r="F36" s="110"/>
      <c r="G36" s="110"/>
      <c r="H36" s="110"/>
      <c r="I36" s="111"/>
      <c r="J36" s="112" t="s">
        <v>340</v>
      </c>
      <c r="K36" s="113"/>
      <c r="L36" s="114"/>
      <c r="M36" s="44" t="s">
        <v>17</v>
      </c>
      <c r="N36" s="16"/>
      <c r="O36" s="16"/>
      <c r="P36" s="16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5"/>
      <c r="B37" s="14"/>
      <c r="C37" s="42" t="s">
        <v>23</v>
      </c>
      <c r="D37" s="43" t="s">
        <v>79</v>
      </c>
      <c r="E37" s="109" t="s">
        <v>16</v>
      </c>
      <c r="F37" s="110"/>
      <c r="G37" s="110"/>
      <c r="H37" s="110"/>
      <c r="I37" s="111"/>
      <c r="J37" s="112" t="s">
        <v>341</v>
      </c>
      <c r="K37" s="113"/>
      <c r="L37" s="114"/>
      <c r="M37" s="44" t="s">
        <v>165</v>
      </c>
      <c r="N37" s="16"/>
      <c r="O37" s="16"/>
      <c r="P37" s="16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5" t="s">
        <v>325</v>
      </c>
      <c r="B38" s="14" t="s">
        <v>0</v>
      </c>
      <c r="C38" s="42" t="s">
        <v>12</v>
      </c>
      <c r="D38" s="43" t="s">
        <v>79</v>
      </c>
      <c r="E38" s="109" t="s">
        <v>23</v>
      </c>
      <c r="F38" s="110"/>
      <c r="G38" s="110"/>
      <c r="H38" s="110"/>
      <c r="I38" s="111"/>
      <c r="J38" s="112" t="s">
        <v>326</v>
      </c>
      <c r="K38" s="113"/>
      <c r="L38" s="114"/>
      <c r="M38" s="44" t="s">
        <v>94</v>
      </c>
      <c r="N38" s="16"/>
      <c r="O38" s="16"/>
      <c r="P38" s="16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5"/>
      <c r="B39" s="14"/>
      <c r="C39" s="42" t="s">
        <v>22</v>
      </c>
      <c r="D39" s="43" t="s">
        <v>79</v>
      </c>
      <c r="E39" s="109" t="s">
        <v>16</v>
      </c>
      <c r="F39" s="110"/>
      <c r="G39" s="110"/>
      <c r="H39" s="110"/>
      <c r="I39" s="111"/>
      <c r="J39" s="112" t="s">
        <v>327</v>
      </c>
      <c r="K39" s="113"/>
      <c r="L39" s="114"/>
      <c r="M39" s="44" t="s">
        <v>165</v>
      </c>
      <c r="N39" s="16"/>
      <c r="O39" s="16"/>
      <c r="P39" s="16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5" t="s">
        <v>300</v>
      </c>
      <c r="B40" s="14" t="s">
        <v>0</v>
      </c>
      <c r="C40" s="42" t="s">
        <v>22</v>
      </c>
      <c r="D40" s="43" t="s">
        <v>79</v>
      </c>
      <c r="E40" s="109" t="s">
        <v>23</v>
      </c>
      <c r="F40" s="110"/>
      <c r="G40" s="110"/>
      <c r="H40" s="110"/>
      <c r="I40" s="111"/>
      <c r="J40" s="112" t="s">
        <v>301</v>
      </c>
      <c r="K40" s="113"/>
      <c r="L40" s="114"/>
      <c r="M40" s="44" t="s">
        <v>94</v>
      </c>
      <c r="N40" s="16"/>
      <c r="O40" s="16"/>
      <c r="P40" s="16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5"/>
      <c r="B41" s="14"/>
      <c r="C41" s="42" t="s">
        <v>12</v>
      </c>
      <c r="D41" s="43" t="s">
        <v>79</v>
      </c>
      <c r="E41" s="109" t="s">
        <v>36</v>
      </c>
      <c r="F41" s="110"/>
      <c r="G41" s="110"/>
      <c r="H41" s="110"/>
      <c r="I41" s="111"/>
      <c r="J41" s="112" t="s">
        <v>302</v>
      </c>
      <c r="K41" s="113"/>
      <c r="L41" s="114"/>
      <c r="M41" s="44" t="s">
        <v>165</v>
      </c>
      <c r="N41" s="16"/>
      <c r="O41" s="16"/>
      <c r="P41" s="16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5"/>
      <c r="B42" s="14"/>
      <c r="C42" s="42" t="s">
        <v>21</v>
      </c>
      <c r="D42" s="43" t="s">
        <v>79</v>
      </c>
      <c r="E42" s="109" t="s">
        <v>16</v>
      </c>
      <c r="F42" s="110"/>
      <c r="G42" s="110"/>
      <c r="H42" s="110"/>
      <c r="I42" s="111"/>
      <c r="J42" s="112" t="s">
        <v>303</v>
      </c>
      <c r="K42" s="113"/>
      <c r="L42" s="114"/>
      <c r="M42" s="44" t="s">
        <v>165</v>
      </c>
      <c r="N42" s="16"/>
      <c r="O42" s="16"/>
      <c r="P42" s="16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5" t="s">
        <v>293</v>
      </c>
      <c r="B43" s="14" t="s">
        <v>0</v>
      </c>
      <c r="C43" s="42" t="s">
        <v>92</v>
      </c>
      <c r="D43" s="43" t="s">
        <v>79</v>
      </c>
      <c r="E43" s="109" t="s">
        <v>23</v>
      </c>
      <c r="F43" s="110"/>
      <c r="G43" s="110"/>
      <c r="H43" s="110"/>
      <c r="I43" s="111"/>
      <c r="J43" s="112" t="s">
        <v>294</v>
      </c>
      <c r="K43" s="113"/>
      <c r="L43" s="114"/>
      <c r="M43" s="44" t="s">
        <v>94</v>
      </c>
      <c r="N43" s="16"/>
      <c r="O43" s="16"/>
      <c r="P43" s="16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5" t="s">
        <v>279</v>
      </c>
      <c r="B44" s="14" t="s">
        <v>0</v>
      </c>
      <c r="C44" s="42" t="s">
        <v>23</v>
      </c>
      <c r="D44" s="43" t="s">
        <v>79</v>
      </c>
      <c r="E44" s="109" t="s">
        <v>21</v>
      </c>
      <c r="F44" s="110"/>
      <c r="G44" s="110"/>
      <c r="H44" s="110"/>
      <c r="I44" s="111"/>
      <c r="J44" s="112" t="s">
        <v>280</v>
      </c>
      <c r="K44" s="113"/>
      <c r="L44" s="114"/>
      <c r="M44" s="44" t="s">
        <v>165</v>
      </c>
      <c r="N44" s="16"/>
      <c r="O44" s="16"/>
      <c r="P44" s="16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5"/>
      <c r="B45" s="14"/>
      <c r="C45" s="42" t="s">
        <v>16</v>
      </c>
      <c r="D45" s="43" t="s">
        <v>79</v>
      </c>
      <c r="E45" s="109" t="s">
        <v>36</v>
      </c>
      <c r="F45" s="110"/>
      <c r="G45" s="110"/>
      <c r="H45" s="110"/>
      <c r="I45" s="111"/>
      <c r="J45" s="112" t="s">
        <v>281</v>
      </c>
      <c r="K45" s="113"/>
      <c r="L45" s="114"/>
      <c r="M45" s="44" t="s">
        <v>17</v>
      </c>
      <c r="N45" s="16"/>
      <c r="O45" s="16"/>
      <c r="P45" s="16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5"/>
      <c r="B46" s="14"/>
      <c r="C46" s="42" t="s">
        <v>12</v>
      </c>
      <c r="D46" s="43" t="s">
        <v>79</v>
      </c>
      <c r="E46" s="109" t="s">
        <v>22</v>
      </c>
      <c r="F46" s="110"/>
      <c r="G46" s="110"/>
      <c r="H46" s="110"/>
      <c r="I46" s="111"/>
      <c r="J46" s="112" t="s">
        <v>282</v>
      </c>
      <c r="K46" s="113"/>
      <c r="L46" s="114"/>
      <c r="M46" s="44" t="s">
        <v>57</v>
      </c>
      <c r="N46" s="16"/>
      <c r="O46" s="16"/>
      <c r="P46" s="16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5" t="s">
        <v>265</v>
      </c>
      <c r="B47" s="14" t="s">
        <v>0</v>
      </c>
      <c r="C47" s="42" t="s">
        <v>92</v>
      </c>
      <c r="D47" s="43" t="s">
        <v>79</v>
      </c>
      <c r="E47" s="109" t="s">
        <v>23</v>
      </c>
      <c r="F47" s="110"/>
      <c r="G47" s="110"/>
      <c r="H47" s="110"/>
      <c r="I47" s="111"/>
      <c r="J47" s="112" t="s">
        <v>266</v>
      </c>
      <c r="K47" s="113"/>
      <c r="L47" s="114"/>
      <c r="M47" s="44" t="s">
        <v>17</v>
      </c>
      <c r="N47" s="16"/>
      <c r="O47" s="16"/>
      <c r="P47" s="16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5"/>
      <c r="B48" s="14"/>
      <c r="C48" s="42" t="s">
        <v>21</v>
      </c>
      <c r="D48" s="43" t="s">
        <v>79</v>
      </c>
      <c r="E48" s="109" t="s">
        <v>22</v>
      </c>
      <c r="F48" s="110"/>
      <c r="G48" s="110"/>
      <c r="H48" s="110"/>
      <c r="I48" s="111"/>
      <c r="J48" s="112" t="s">
        <v>267</v>
      </c>
      <c r="K48" s="113"/>
      <c r="L48" s="114"/>
      <c r="M48" s="44" t="s">
        <v>17</v>
      </c>
      <c r="N48" s="16"/>
      <c r="O48" s="16"/>
      <c r="P48" s="16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5"/>
      <c r="B49" s="14"/>
      <c r="C49" s="42" t="s">
        <v>16</v>
      </c>
      <c r="D49" s="43" t="s">
        <v>79</v>
      </c>
      <c r="E49" s="109" t="s">
        <v>12</v>
      </c>
      <c r="F49" s="110"/>
      <c r="G49" s="110"/>
      <c r="H49" s="110"/>
      <c r="I49" s="111"/>
      <c r="J49" s="112" t="s">
        <v>268</v>
      </c>
      <c r="K49" s="113"/>
      <c r="L49" s="114"/>
      <c r="M49" s="44" t="s">
        <v>94</v>
      </c>
      <c r="N49" s="16"/>
      <c r="O49" s="16"/>
      <c r="P49" s="16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5" t="s">
        <v>249</v>
      </c>
      <c r="B50" s="14"/>
      <c r="C50" s="42" t="s">
        <v>92</v>
      </c>
      <c r="D50" s="43" t="s">
        <v>79</v>
      </c>
      <c r="E50" s="109" t="s">
        <v>22</v>
      </c>
      <c r="F50" s="110"/>
      <c r="G50" s="110"/>
      <c r="H50" s="110"/>
      <c r="I50" s="111"/>
      <c r="J50" s="112" t="s">
        <v>250</v>
      </c>
      <c r="K50" s="113"/>
      <c r="L50" s="114"/>
      <c r="M50" s="44" t="s">
        <v>94</v>
      </c>
      <c r="N50" s="16"/>
      <c r="O50" s="16"/>
      <c r="P50" s="16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4"/>
      <c r="B51" s="14"/>
      <c r="C51" s="42" t="s">
        <v>23</v>
      </c>
      <c r="D51" s="43" t="s">
        <v>79</v>
      </c>
      <c r="E51" s="109" t="s">
        <v>16</v>
      </c>
      <c r="F51" s="110"/>
      <c r="G51" s="110"/>
      <c r="H51" s="110"/>
      <c r="I51" s="111"/>
      <c r="J51" s="112" t="s">
        <v>251</v>
      </c>
      <c r="K51" s="113"/>
      <c r="L51" s="114"/>
      <c r="M51" s="44" t="s">
        <v>94</v>
      </c>
      <c r="N51" s="16"/>
      <c r="O51" s="16"/>
      <c r="P51" s="16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4"/>
      <c r="B52" s="14"/>
      <c r="C52" s="42" t="s">
        <v>21</v>
      </c>
      <c r="D52" s="43" t="s">
        <v>79</v>
      </c>
      <c r="E52" s="109" t="s">
        <v>12</v>
      </c>
      <c r="F52" s="110"/>
      <c r="G52" s="110"/>
      <c r="H52" s="110"/>
      <c r="I52" s="111"/>
      <c r="J52" s="112" t="s">
        <v>252</v>
      </c>
      <c r="K52" s="113"/>
      <c r="L52" s="114"/>
      <c r="M52" s="44" t="s">
        <v>94</v>
      </c>
      <c r="N52" s="16"/>
      <c r="O52" s="16"/>
      <c r="P52" s="16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5" t="s">
        <v>253</v>
      </c>
      <c r="B53" s="14"/>
      <c r="C53" s="42" t="s">
        <v>22</v>
      </c>
      <c r="D53" s="43" t="s">
        <v>79</v>
      </c>
      <c r="E53" s="109" t="s">
        <v>16</v>
      </c>
      <c r="F53" s="110"/>
      <c r="G53" s="110"/>
      <c r="H53" s="110"/>
      <c r="I53" s="111"/>
      <c r="J53" s="112" t="s">
        <v>233</v>
      </c>
      <c r="K53" s="113"/>
      <c r="L53" s="114"/>
      <c r="M53" s="44" t="s">
        <v>53</v>
      </c>
      <c r="N53" s="16"/>
      <c r="O53" s="16"/>
      <c r="P53" s="16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4"/>
      <c r="B54" s="14"/>
      <c r="C54" s="42" t="s">
        <v>92</v>
      </c>
      <c r="D54" s="43" t="s">
        <v>79</v>
      </c>
      <c r="E54" s="109" t="s">
        <v>21</v>
      </c>
      <c r="F54" s="110"/>
      <c r="G54" s="110"/>
      <c r="H54" s="110"/>
      <c r="I54" s="111"/>
      <c r="J54" s="112" t="s">
        <v>234</v>
      </c>
      <c r="K54" s="113"/>
      <c r="L54" s="114"/>
      <c r="M54" s="44" t="s">
        <v>94</v>
      </c>
      <c r="N54" s="16"/>
      <c r="O54" s="16"/>
      <c r="P54" s="16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4"/>
      <c r="B55" s="14"/>
      <c r="C55" s="42" t="s">
        <v>12</v>
      </c>
      <c r="D55" s="43" t="s">
        <v>79</v>
      </c>
      <c r="E55" s="109" t="s">
        <v>23</v>
      </c>
      <c r="F55" s="110"/>
      <c r="G55" s="110"/>
      <c r="H55" s="110"/>
      <c r="I55" s="111"/>
      <c r="J55" s="112" t="s">
        <v>235</v>
      </c>
      <c r="K55" s="113"/>
      <c r="L55" s="114"/>
      <c r="M55" s="44" t="s">
        <v>17</v>
      </c>
      <c r="N55" s="16"/>
      <c r="O55" s="16"/>
      <c r="P55" s="16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4"/>
      <c r="B56" s="14"/>
      <c r="C56" s="42" t="s">
        <v>16</v>
      </c>
      <c r="D56" s="43" t="s">
        <v>79</v>
      </c>
      <c r="E56" s="109" t="s">
        <v>36</v>
      </c>
      <c r="F56" s="110"/>
      <c r="G56" s="110"/>
      <c r="H56" s="110"/>
      <c r="I56" s="111"/>
      <c r="J56" s="112" t="s">
        <v>217</v>
      </c>
      <c r="K56" s="113"/>
      <c r="L56" s="114"/>
      <c r="M56" s="44" t="s">
        <v>17</v>
      </c>
      <c r="N56" s="16"/>
      <c r="O56" s="16"/>
      <c r="P56" s="16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4"/>
      <c r="B57" s="14"/>
      <c r="C57" s="42" t="s">
        <v>22</v>
      </c>
      <c r="D57" s="43" t="s">
        <v>79</v>
      </c>
      <c r="E57" s="109" t="s">
        <v>23</v>
      </c>
      <c r="F57" s="110"/>
      <c r="G57" s="110"/>
      <c r="H57" s="110"/>
      <c r="I57" s="111"/>
      <c r="J57" s="112" t="s">
        <v>207</v>
      </c>
      <c r="K57" s="113"/>
      <c r="L57" s="114"/>
      <c r="M57" s="44" t="s">
        <v>94</v>
      </c>
      <c r="N57" s="16"/>
      <c r="O57" s="16"/>
      <c r="P57" s="16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4"/>
      <c r="B58" s="14"/>
      <c r="C58" s="42" t="s">
        <v>21</v>
      </c>
      <c r="D58" s="43" t="s">
        <v>79</v>
      </c>
      <c r="E58" s="109" t="s">
        <v>16</v>
      </c>
      <c r="F58" s="110"/>
      <c r="G58" s="110"/>
      <c r="H58" s="110"/>
      <c r="I58" s="111"/>
      <c r="J58" s="112" t="s">
        <v>208</v>
      </c>
      <c r="K58" s="113"/>
      <c r="L58" s="114"/>
      <c r="M58" s="44" t="s">
        <v>94</v>
      </c>
      <c r="N58" s="16"/>
      <c r="O58" s="16"/>
      <c r="P58" s="16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4"/>
      <c r="B59" s="14"/>
      <c r="C59" s="42" t="s">
        <v>12</v>
      </c>
      <c r="D59" s="43" t="s">
        <v>79</v>
      </c>
      <c r="E59" s="109" t="s">
        <v>36</v>
      </c>
      <c r="F59" s="110"/>
      <c r="G59" s="110"/>
      <c r="H59" s="110"/>
      <c r="I59" s="111"/>
      <c r="J59" s="112" t="s">
        <v>209</v>
      </c>
      <c r="K59" s="113"/>
      <c r="L59" s="114"/>
      <c r="M59" s="44" t="s">
        <v>94</v>
      </c>
      <c r="N59" s="16"/>
      <c r="O59" s="16"/>
      <c r="P59" s="16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4"/>
      <c r="B60" s="14"/>
      <c r="C60" s="42" t="s">
        <v>12</v>
      </c>
      <c r="D60" s="43" t="s">
        <v>79</v>
      </c>
      <c r="E60" s="109" t="s">
        <v>22</v>
      </c>
      <c r="F60" s="110"/>
      <c r="G60" s="110"/>
      <c r="H60" s="110"/>
      <c r="I60" s="111"/>
      <c r="J60" s="112" t="s">
        <v>190</v>
      </c>
      <c r="K60" s="113"/>
      <c r="L60" s="114"/>
      <c r="M60" s="44" t="s">
        <v>57</v>
      </c>
      <c r="N60" s="16"/>
      <c r="O60" s="16"/>
      <c r="P60" s="16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4"/>
      <c r="B61" s="14"/>
      <c r="C61" s="42" t="s">
        <v>23</v>
      </c>
      <c r="D61" s="43" t="s">
        <v>79</v>
      </c>
      <c r="E61" s="109" t="s">
        <v>21</v>
      </c>
      <c r="F61" s="110"/>
      <c r="G61" s="110"/>
      <c r="H61" s="110"/>
      <c r="I61" s="111"/>
      <c r="J61" s="112" t="s">
        <v>191</v>
      </c>
      <c r="K61" s="113"/>
      <c r="L61" s="114"/>
      <c r="M61" s="44" t="s">
        <v>53</v>
      </c>
      <c r="N61" s="16"/>
      <c r="O61" s="16"/>
      <c r="P61" s="16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4"/>
      <c r="B62" s="14"/>
      <c r="C62" s="42" t="s">
        <v>21</v>
      </c>
      <c r="D62" s="43" t="s">
        <v>79</v>
      </c>
      <c r="E62" s="109" t="s">
        <v>22</v>
      </c>
      <c r="F62" s="110"/>
      <c r="G62" s="110"/>
      <c r="H62" s="110"/>
      <c r="I62" s="111"/>
      <c r="J62" s="112" t="s">
        <v>180</v>
      </c>
      <c r="K62" s="113"/>
      <c r="L62" s="114"/>
      <c r="M62" s="44" t="s">
        <v>17</v>
      </c>
      <c r="N62" s="16"/>
      <c r="O62" s="16"/>
      <c r="P62" s="16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4"/>
      <c r="B63" s="14"/>
      <c r="C63" s="42" t="s">
        <v>16</v>
      </c>
      <c r="D63" s="43" t="s">
        <v>79</v>
      </c>
      <c r="E63" s="109" t="s">
        <v>12</v>
      </c>
      <c r="F63" s="110"/>
      <c r="G63" s="110"/>
      <c r="H63" s="110"/>
      <c r="I63" s="111"/>
      <c r="J63" s="112" t="s">
        <v>170</v>
      </c>
      <c r="K63" s="113"/>
      <c r="L63" s="114"/>
      <c r="M63" s="44" t="s">
        <v>94</v>
      </c>
      <c r="N63" s="16"/>
      <c r="O63" s="16"/>
      <c r="P63" s="16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4"/>
      <c r="B64" s="14"/>
      <c r="C64" s="42" t="s">
        <v>92</v>
      </c>
      <c r="D64" s="43" t="s">
        <v>79</v>
      </c>
      <c r="E64" s="109" t="s">
        <v>22</v>
      </c>
      <c r="F64" s="110"/>
      <c r="G64" s="110"/>
      <c r="H64" s="110"/>
      <c r="I64" s="111"/>
      <c r="J64" s="112" t="s">
        <v>159</v>
      </c>
      <c r="K64" s="113"/>
      <c r="L64" s="114"/>
      <c r="M64" s="44" t="s">
        <v>17</v>
      </c>
      <c r="N64" s="16"/>
      <c r="O64" s="16"/>
      <c r="P64" s="16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4"/>
      <c r="B65" s="14"/>
      <c r="C65" s="42" t="s">
        <v>23</v>
      </c>
      <c r="D65" s="43" t="s">
        <v>79</v>
      </c>
      <c r="E65" s="109" t="s">
        <v>16</v>
      </c>
      <c r="F65" s="110"/>
      <c r="G65" s="110"/>
      <c r="H65" s="110"/>
      <c r="I65" s="111"/>
      <c r="J65" s="112" t="s">
        <v>160</v>
      </c>
      <c r="K65" s="113"/>
      <c r="L65" s="114"/>
      <c r="M65" s="44" t="s">
        <v>53</v>
      </c>
      <c r="N65" s="16"/>
      <c r="O65" s="16"/>
      <c r="P65" s="16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4"/>
      <c r="B66" s="14"/>
      <c r="C66" s="42" t="s">
        <v>21</v>
      </c>
      <c r="D66" s="43" t="s">
        <v>79</v>
      </c>
      <c r="E66" s="109" t="s">
        <v>12</v>
      </c>
      <c r="F66" s="110"/>
      <c r="G66" s="110"/>
      <c r="H66" s="110"/>
      <c r="I66" s="111"/>
      <c r="J66" s="112" t="s">
        <v>161</v>
      </c>
      <c r="K66" s="113"/>
      <c r="L66" s="114"/>
      <c r="M66" s="44" t="s">
        <v>94</v>
      </c>
      <c r="N66" s="16"/>
      <c r="O66" s="16"/>
      <c r="P66" s="16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4"/>
      <c r="B67" s="14"/>
      <c r="C67" s="42" t="s">
        <v>92</v>
      </c>
      <c r="D67" s="43" t="s">
        <v>79</v>
      </c>
      <c r="E67" s="109" t="s">
        <v>21</v>
      </c>
      <c r="F67" s="110"/>
      <c r="G67" s="110"/>
      <c r="H67" s="110"/>
      <c r="I67" s="111"/>
      <c r="J67" s="112" t="s">
        <v>93</v>
      </c>
      <c r="K67" s="113"/>
      <c r="L67" s="114"/>
      <c r="M67" s="44" t="s">
        <v>94</v>
      </c>
      <c r="N67" s="16"/>
      <c r="O67" s="16"/>
      <c r="P67" s="16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4"/>
      <c r="B68" s="14"/>
      <c r="C68" s="42" t="s">
        <v>22</v>
      </c>
      <c r="D68" s="43" t="s">
        <v>79</v>
      </c>
      <c r="E68" s="109" t="s">
        <v>16</v>
      </c>
      <c r="F68" s="110"/>
      <c r="G68" s="110"/>
      <c r="H68" s="110"/>
      <c r="I68" s="111"/>
      <c r="J68" s="112" t="s">
        <v>95</v>
      </c>
      <c r="K68" s="113"/>
      <c r="L68" s="114"/>
      <c r="M68" s="44" t="s">
        <v>53</v>
      </c>
      <c r="N68" s="16"/>
      <c r="O68" s="16"/>
      <c r="P68" s="16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4"/>
      <c r="B69" s="14"/>
      <c r="C69" s="42" t="s">
        <v>12</v>
      </c>
      <c r="D69" s="43" t="s">
        <v>79</v>
      </c>
      <c r="E69" s="109" t="s">
        <v>23</v>
      </c>
      <c r="F69" s="110"/>
      <c r="G69" s="110"/>
      <c r="H69" s="110"/>
      <c r="I69" s="111"/>
      <c r="J69" s="112" t="s">
        <v>96</v>
      </c>
      <c r="K69" s="113"/>
      <c r="L69" s="114"/>
      <c r="M69" s="44" t="s">
        <v>57</v>
      </c>
      <c r="N69" s="16"/>
      <c r="O69" s="16"/>
      <c r="P69" s="16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8.75">
      <c r="A70" s="3"/>
      <c r="B70" s="3"/>
      <c r="C70" s="42" t="s">
        <v>22</v>
      </c>
      <c r="D70" s="43" t="s">
        <v>79</v>
      </c>
      <c r="E70" s="109" t="s">
        <v>23</v>
      </c>
      <c r="F70" s="110"/>
      <c r="G70" s="110"/>
      <c r="H70" s="110"/>
      <c r="I70" s="111"/>
      <c r="J70" s="112" t="s">
        <v>66</v>
      </c>
      <c r="K70" s="113"/>
      <c r="L70" s="114"/>
      <c r="M70" s="44" t="s">
        <v>53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8.75">
      <c r="A71" s="100"/>
      <c r="B71" s="100"/>
      <c r="C71" s="42" t="s">
        <v>21</v>
      </c>
      <c r="D71" s="43" t="s">
        <v>79</v>
      </c>
      <c r="E71" s="109" t="s">
        <v>16</v>
      </c>
      <c r="F71" s="110"/>
      <c r="G71" s="110"/>
      <c r="H71" s="110"/>
      <c r="I71" s="111"/>
      <c r="J71" s="112" t="s">
        <v>67</v>
      </c>
      <c r="K71" s="113"/>
      <c r="L71" s="114"/>
      <c r="M71" s="44" t="s">
        <v>57</v>
      </c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</row>
    <row r="72" spans="1:40" ht="18.75">
      <c r="A72" s="100"/>
      <c r="B72" s="100"/>
      <c r="C72" s="42" t="s">
        <v>12</v>
      </c>
      <c r="D72" s="43" t="s">
        <v>79</v>
      </c>
      <c r="E72" s="109" t="s">
        <v>36</v>
      </c>
      <c r="F72" s="110"/>
      <c r="G72" s="110"/>
      <c r="H72" s="110"/>
      <c r="I72" s="111"/>
      <c r="J72" s="112" t="s">
        <v>68</v>
      </c>
      <c r="K72" s="113"/>
      <c r="L72" s="114"/>
      <c r="M72" s="44" t="s">
        <v>53</v>
      </c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</row>
    <row r="73" spans="1:40" ht="18.75">
      <c r="A73" s="100"/>
      <c r="B73" s="100"/>
      <c r="C73" s="42"/>
      <c r="D73" s="43"/>
      <c r="E73" s="109"/>
      <c r="F73" s="110"/>
      <c r="G73" s="110"/>
      <c r="H73" s="110"/>
      <c r="I73" s="111"/>
      <c r="J73" s="112"/>
      <c r="K73" s="113"/>
      <c r="L73" s="114"/>
      <c r="M73" s="44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</row>
    <row r="74" spans="1:40" ht="12.7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</row>
    <row r="75" spans="1:40" ht="12.7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</row>
    <row r="76" spans="1:40" ht="12.7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</row>
    <row r="77" spans="1:40" ht="12.7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</row>
    <row r="78" spans="1:40" ht="12.7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</row>
    <row r="79" spans="1:40" ht="12.7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</row>
    <row r="80" spans="1:40" ht="12.7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</row>
    <row r="81" spans="1:40" ht="12.7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</row>
    <row r="82" spans="1:40" ht="12.7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</row>
    <row r="83" spans="1:40" ht="12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</row>
    <row r="84" spans="1:40" ht="12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</row>
    <row r="85" spans="1:40" ht="12.7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</row>
    <row r="86" spans="1:40" ht="12.7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</row>
    <row r="87" spans="1:40" ht="12.7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</row>
    <row r="88" spans="1:40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</row>
    <row r="89" spans="1:40" ht="12.7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</row>
    <row r="90" spans="1:40" ht="12.7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</row>
    <row r="91" spans="1:40" ht="12.7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</row>
    <row r="92" spans="1:40" ht="12.7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</row>
    <row r="93" spans="1:40" ht="12.7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</row>
    <row r="94" spans="1:40" ht="12.7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</row>
    <row r="95" spans="1:40" ht="12.7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</row>
    <row r="96" spans="1:40" ht="12.7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</row>
    <row r="97" spans="1:40" ht="12.7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</row>
    <row r="98" spans="1:40" ht="12.7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</row>
    <row r="99" spans="1:40" ht="12.7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</row>
    <row r="100" spans="1:40" ht="12.7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</row>
    <row r="101" spans="1:40" ht="12.7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</row>
    <row r="102" spans="1:40" ht="12.7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</row>
    <row r="103" spans="1:40" ht="12.7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</row>
    <row r="104" spans="1:40" ht="12.7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</row>
    <row r="105" spans="1:40" ht="12.7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</row>
    <row r="106" spans="1:40" ht="12.7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</row>
    <row r="107" spans="1:40" ht="12.7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</row>
    <row r="108" spans="1:40" ht="12.7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</row>
    <row r="109" spans="1:40" ht="12.7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</row>
    <row r="110" spans="1:40" ht="12.7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</row>
    <row r="111" spans="1:40" ht="12.7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</row>
    <row r="112" spans="1:40" ht="12.7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</row>
    <row r="113" spans="1:40" ht="12.7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</row>
    <row r="114" spans="1:40" ht="12.7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</row>
    <row r="115" spans="1:40" ht="12.7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</row>
    <row r="116" spans="1:40" ht="12.7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</row>
    <row r="117" spans="1:40" ht="12.7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</row>
    <row r="118" spans="1:40" ht="12.7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</row>
    <row r="119" spans="1:40" ht="12.7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</row>
    <row r="120" spans="1:40" ht="12.7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</row>
    <row r="121" spans="1:40" ht="12.7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</row>
    <row r="122" spans="1:40" ht="12.7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</row>
    <row r="123" spans="1:40" ht="12.7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</row>
    <row r="124" spans="1:40" ht="12.7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</row>
    <row r="125" spans="1:40" ht="12.7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</row>
    <row r="126" spans="1:40" ht="12.7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</row>
    <row r="127" spans="1:40" ht="12.7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</row>
    <row r="128" spans="1:40" ht="12.7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</row>
    <row r="129" spans="1:40" ht="12.7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</row>
    <row r="130" spans="1:40" ht="12.7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</row>
    <row r="131" spans="1:40" ht="12.7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</row>
    <row r="132" spans="1:40" ht="12.7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</row>
    <row r="133" spans="1:40" ht="12.7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</row>
    <row r="134" spans="1:40" ht="12.7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</row>
    <row r="135" spans="1:40" ht="12.7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</row>
    <row r="136" spans="1:40" ht="12.7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</row>
    <row r="137" spans="1:40" ht="12.7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</row>
    <row r="138" spans="1:40" ht="12.7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</row>
    <row r="139" spans="1:40" ht="12.7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</row>
    <row r="140" spans="1:40" ht="12.7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</row>
    <row r="141" spans="1:40" ht="12.7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</row>
    <row r="142" spans="1:40" ht="12.7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</row>
    <row r="143" spans="1:40" ht="12.7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</row>
    <row r="144" spans="1:40" ht="12.7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</row>
    <row r="145" spans="1:40" ht="12.75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</row>
    <row r="146" spans="1:40" ht="12.75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</row>
    <row r="147" spans="1:40" ht="12.7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</row>
    <row r="148" spans="1:40" ht="12.75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</row>
    <row r="149" spans="1:40" ht="12.75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</row>
    <row r="150" spans="1:40" ht="12.75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</row>
    <row r="151" spans="1:40" ht="12.75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</row>
    <row r="152" spans="1:40" ht="12.75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</row>
    <row r="153" spans="1:40" ht="12.75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</row>
  </sheetData>
  <sheetProtection/>
  <mergeCells count="132">
    <mergeCell ref="E16:I16"/>
    <mergeCell ref="J16:L16"/>
    <mergeCell ref="E14:I14"/>
    <mergeCell ref="J14:L14"/>
    <mergeCell ref="E15:I15"/>
    <mergeCell ref="J15:L15"/>
    <mergeCell ref="E18:I18"/>
    <mergeCell ref="J18:L18"/>
    <mergeCell ref="E17:I17"/>
    <mergeCell ref="J17:L17"/>
    <mergeCell ref="E26:I26"/>
    <mergeCell ref="J26:L26"/>
    <mergeCell ref="E24:I24"/>
    <mergeCell ref="J24:L24"/>
    <mergeCell ref="E25:I25"/>
    <mergeCell ref="J25:L25"/>
    <mergeCell ref="E32:I32"/>
    <mergeCell ref="J32:L32"/>
    <mergeCell ref="E30:I30"/>
    <mergeCell ref="J30:L30"/>
    <mergeCell ref="E31:I31"/>
    <mergeCell ref="J31:L31"/>
    <mergeCell ref="E38:I38"/>
    <mergeCell ref="J38:L38"/>
    <mergeCell ref="E36:I36"/>
    <mergeCell ref="J36:L36"/>
    <mergeCell ref="E37:I37"/>
    <mergeCell ref="J37:L37"/>
    <mergeCell ref="E40:I40"/>
    <mergeCell ref="J40:L40"/>
    <mergeCell ref="E39:I39"/>
    <mergeCell ref="J39:L39"/>
    <mergeCell ref="E43:I43"/>
    <mergeCell ref="J43:L43"/>
    <mergeCell ref="E41:I41"/>
    <mergeCell ref="J41:L41"/>
    <mergeCell ref="E42:I42"/>
    <mergeCell ref="J42:L42"/>
    <mergeCell ref="E73:I73"/>
    <mergeCell ref="J73:L73"/>
    <mergeCell ref="E69:I69"/>
    <mergeCell ref="J69:L69"/>
    <mergeCell ref="E70:I70"/>
    <mergeCell ref="J70:L70"/>
    <mergeCell ref="E71:I71"/>
    <mergeCell ref="E72:I72"/>
    <mergeCell ref="J72:L72"/>
    <mergeCell ref="J71:L71"/>
    <mergeCell ref="E68:I68"/>
    <mergeCell ref="J68:L68"/>
    <mergeCell ref="E13:I13"/>
    <mergeCell ref="J13:L13"/>
    <mergeCell ref="J65:L65"/>
    <mergeCell ref="E66:I66"/>
    <mergeCell ref="J66:L66"/>
    <mergeCell ref="E63:I63"/>
    <mergeCell ref="J63:L63"/>
    <mergeCell ref="E50:I50"/>
    <mergeCell ref="E67:I67"/>
    <mergeCell ref="J67:L67"/>
    <mergeCell ref="E65:I65"/>
    <mergeCell ref="A1:O1"/>
    <mergeCell ref="E64:I64"/>
    <mergeCell ref="J64:L64"/>
    <mergeCell ref="E62:I62"/>
    <mergeCell ref="J62:L62"/>
    <mergeCell ref="E57:I57"/>
    <mergeCell ref="J57:L57"/>
    <mergeCell ref="T3:X3"/>
    <mergeCell ref="E56:I56"/>
    <mergeCell ref="J56:L56"/>
    <mergeCell ref="E54:I54"/>
    <mergeCell ref="J54:L54"/>
    <mergeCell ref="E51:I51"/>
    <mergeCell ref="E49:I49"/>
    <mergeCell ref="J49:L49"/>
    <mergeCell ref="E47:I47"/>
    <mergeCell ref="J47:L47"/>
    <mergeCell ref="E61:I61"/>
    <mergeCell ref="J61:L61"/>
    <mergeCell ref="A2:O2"/>
    <mergeCell ref="Q3:S3"/>
    <mergeCell ref="E45:I45"/>
    <mergeCell ref="J45:L45"/>
    <mergeCell ref="E46:I46"/>
    <mergeCell ref="J46:L46"/>
    <mergeCell ref="E60:I60"/>
    <mergeCell ref="J60:L60"/>
    <mergeCell ref="E58:I58"/>
    <mergeCell ref="J58:L58"/>
    <mergeCell ref="E59:I59"/>
    <mergeCell ref="J59:L59"/>
    <mergeCell ref="E55:I55"/>
    <mergeCell ref="J55:L55"/>
    <mergeCell ref="AD3:AN3"/>
    <mergeCell ref="Q6:S6"/>
    <mergeCell ref="T6:X6"/>
    <mergeCell ref="Q9:X9"/>
    <mergeCell ref="E53:I53"/>
    <mergeCell ref="J53:L53"/>
    <mergeCell ref="J51:L51"/>
    <mergeCell ref="Q12:X12"/>
    <mergeCell ref="Q10:X10"/>
    <mergeCell ref="J50:L50"/>
    <mergeCell ref="E48:I48"/>
    <mergeCell ref="J48:L48"/>
    <mergeCell ref="E52:I52"/>
    <mergeCell ref="J52:L52"/>
    <mergeCell ref="E44:I44"/>
    <mergeCell ref="J44:L44"/>
    <mergeCell ref="E35:I35"/>
    <mergeCell ref="J35:L35"/>
    <mergeCell ref="E33:I33"/>
    <mergeCell ref="J33:L33"/>
    <mergeCell ref="E34:I34"/>
    <mergeCell ref="J34:L34"/>
    <mergeCell ref="E29:I29"/>
    <mergeCell ref="J29:L29"/>
    <mergeCell ref="E27:I27"/>
    <mergeCell ref="J27:L27"/>
    <mergeCell ref="E28:I28"/>
    <mergeCell ref="J28:L28"/>
    <mergeCell ref="E20:I20"/>
    <mergeCell ref="J20:L20"/>
    <mergeCell ref="E19:I19"/>
    <mergeCell ref="J19:L19"/>
    <mergeCell ref="E23:I23"/>
    <mergeCell ref="J23:L23"/>
    <mergeCell ref="E21:I21"/>
    <mergeCell ref="J21:L21"/>
    <mergeCell ref="E22:I22"/>
    <mergeCell ref="J22:L22"/>
  </mergeCells>
  <printOptions/>
  <pageMargins left="0.5" right="0.17" top="0.44" bottom="0.42" header="0.4" footer="0.42"/>
  <pageSetup fitToHeight="1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AN124"/>
  <sheetViews>
    <sheetView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38.00390625" style="0" customWidth="1"/>
    <col min="4" max="4" width="5.140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1.5" customHeight="1">
      <c r="A1" s="130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24"/>
      <c r="Q1" s="104">
        <v>43593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25"/>
      <c r="Q2" s="26" t="s">
        <v>3</v>
      </c>
      <c r="R2" s="61"/>
      <c r="S2" s="62"/>
      <c r="T2" s="62"/>
      <c r="U2" s="62"/>
      <c r="V2" s="62"/>
      <c r="W2" s="62"/>
      <c r="X2" s="62"/>
      <c r="Y2" s="31" t="s">
        <v>1</v>
      </c>
      <c r="Z2" s="63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29">
        <v>1</v>
      </c>
      <c r="B3" s="27"/>
      <c r="C3" s="45" t="s">
        <v>24</v>
      </c>
      <c r="D3" s="50"/>
      <c r="E3" s="50">
        <v>16</v>
      </c>
      <c r="F3" s="50"/>
      <c r="G3" s="50">
        <v>12</v>
      </c>
      <c r="H3" s="50">
        <v>2</v>
      </c>
      <c r="I3" s="50">
        <v>2</v>
      </c>
      <c r="J3" s="50"/>
      <c r="K3" s="47">
        <v>20598</v>
      </c>
      <c r="L3" s="47"/>
      <c r="M3" s="48">
        <f>K3/144</f>
        <v>143.04166666666666</v>
      </c>
      <c r="N3" s="47"/>
      <c r="O3" s="49">
        <v>47.5</v>
      </c>
      <c r="P3" s="108"/>
      <c r="Q3" s="117" t="s">
        <v>102</v>
      </c>
      <c r="R3" s="118"/>
      <c r="S3" s="119"/>
      <c r="T3" s="132" t="s">
        <v>71</v>
      </c>
      <c r="U3" s="133"/>
      <c r="V3" s="133"/>
      <c r="W3" s="133"/>
      <c r="X3" s="134"/>
      <c r="Y3" s="60">
        <v>246</v>
      </c>
      <c r="Z3" s="64"/>
      <c r="AA3" s="7"/>
      <c r="AB3" s="8"/>
      <c r="AC3" s="9"/>
      <c r="AD3" s="115" t="s">
        <v>0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27.75">
      <c r="A4" s="94">
        <v>2</v>
      </c>
      <c r="B4" s="94"/>
      <c r="C4" s="106" t="s">
        <v>43</v>
      </c>
      <c r="D4" s="52"/>
      <c r="E4" s="52">
        <v>16</v>
      </c>
      <c r="F4" s="52"/>
      <c r="G4" s="52">
        <v>10</v>
      </c>
      <c r="H4" s="52">
        <v>3</v>
      </c>
      <c r="I4" s="52">
        <v>3</v>
      </c>
      <c r="J4" s="52"/>
      <c r="K4" s="53">
        <v>20577</v>
      </c>
      <c r="L4" s="53"/>
      <c r="M4" s="54">
        <f>K4/144</f>
        <v>142.89583333333334</v>
      </c>
      <c r="N4" s="53"/>
      <c r="O4" s="55">
        <v>44</v>
      </c>
      <c r="P4" s="108"/>
      <c r="Q4" s="65"/>
      <c r="R4" s="65"/>
      <c r="S4" s="65"/>
      <c r="T4" s="65"/>
      <c r="U4" s="65"/>
      <c r="V4" s="65"/>
      <c r="W4" s="65"/>
      <c r="X4" s="65"/>
      <c r="Y4" s="65"/>
      <c r="Z4" s="66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7"/>
      <c r="C5" s="56" t="s">
        <v>13</v>
      </c>
      <c r="D5" s="50"/>
      <c r="E5" s="50">
        <v>16</v>
      </c>
      <c r="F5" s="50"/>
      <c r="G5" s="50">
        <v>9</v>
      </c>
      <c r="H5" s="50">
        <v>2</v>
      </c>
      <c r="I5" s="50">
        <v>5</v>
      </c>
      <c r="J5" s="50"/>
      <c r="K5" s="47">
        <v>19356</v>
      </c>
      <c r="L5" s="47"/>
      <c r="M5" s="48">
        <f>K5/135</f>
        <v>143.37777777777777</v>
      </c>
      <c r="N5" s="47"/>
      <c r="O5" s="49">
        <v>38.5</v>
      </c>
      <c r="P5" s="108"/>
      <c r="Q5" s="26"/>
      <c r="R5" s="61"/>
      <c r="S5" s="62"/>
      <c r="T5" s="62"/>
      <c r="U5" s="62"/>
      <c r="V5" s="62"/>
      <c r="W5" s="62"/>
      <c r="X5" s="62"/>
      <c r="Y5" s="31" t="s">
        <v>1</v>
      </c>
      <c r="Z5" s="67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45" t="s">
        <v>71</v>
      </c>
      <c r="D6" s="50"/>
      <c r="E6" s="50">
        <v>16</v>
      </c>
      <c r="F6" s="50"/>
      <c r="G6" s="50">
        <v>8</v>
      </c>
      <c r="H6" s="50">
        <v>2</v>
      </c>
      <c r="I6" s="50">
        <v>6</v>
      </c>
      <c r="J6" s="50"/>
      <c r="K6" s="47">
        <v>19785</v>
      </c>
      <c r="L6" s="47"/>
      <c r="M6" s="48">
        <f>K6/144</f>
        <v>137.39583333333334</v>
      </c>
      <c r="N6" s="47"/>
      <c r="O6" s="49">
        <v>34.5</v>
      </c>
      <c r="P6" s="108"/>
      <c r="Q6" s="117" t="s">
        <v>183</v>
      </c>
      <c r="R6" s="118"/>
      <c r="S6" s="119"/>
      <c r="T6" s="132" t="s">
        <v>11</v>
      </c>
      <c r="U6" s="133"/>
      <c r="V6" s="133"/>
      <c r="W6" s="133"/>
      <c r="X6" s="134"/>
      <c r="Y6" s="60">
        <v>635</v>
      </c>
      <c r="Z6" s="68">
        <f>Y6/3</f>
        <v>211.66666666666666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45" t="s">
        <v>11</v>
      </c>
      <c r="D7" s="50"/>
      <c r="E7" s="50">
        <v>16</v>
      </c>
      <c r="F7" s="50"/>
      <c r="G7" s="50">
        <v>7</v>
      </c>
      <c r="H7" s="50">
        <v>2</v>
      </c>
      <c r="I7" s="50">
        <v>7</v>
      </c>
      <c r="J7" s="50"/>
      <c r="K7" s="47">
        <v>20697</v>
      </c>
      <c r="L7" s="47"/>
      <c r="M7" s="48">
        <f>K7/144</f>
        <v>143.72916666666666</v>
      </c>
      <c r="N7" s="47"/>
      <c r="O7" s="49">
        <v>33.5</v>
      </c>
      <c r="P7" s="108"/>
      <c r="Q7" s="65"/>
      <c r="R7" s="65"/>
      <c r="S7" s="65"/>
      <c r="T7" s="65"/>
      <c r="U7" s="65"/>
      <c r="V7" s="65"/>
      <c r="W7" s="65"/>
      <c r="X7" s="65"/>
      <c r="Y7" s="65"/>
      <c r="Z7" s="65"/>
      <c r="AA7" s="12"/>
      <c r="AB7" s="8"/>
      <c r="AC7" s="1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29">
        <v>6</v>
      </c>
      <c r="B8" s="29"/>
      <c r="C8" s="45" t="s">
        <v>25</v>
      </c>
      <c r="D8" s="45"/>
      <c r="E8" s="50">
        <v>16</v>
      </c>
      <c r="F8" s="50"/>
      <c r="G8" s="50">
        <v>8</v>
      </c>
      <c r="H8" s="50">
        <v>0</v>
      </c>
      <c r="I8" s="50">
        <v>8</v>
      </c>
      <c r="J8" s="50"/>
      <c r="K8" s="47">
        <v>20561</v>
      </c>
      <c r="L8" s="47"/>
      <c r="M8" s="48">
        <f>K8/144</f>
        <v>142.78472222222223</v>
      </c>
      <c r="N8" s="47"/>
      <c r="O8" s="49">
        <v>33.5</v>
      </c>
      <c r="P8" s="108"/>
      <c r="Q8" s="26" t="s">
        <v>28</v>
      </c>
      <c r="R8" s="61"/>
      <c r="S8" s="62"/>
      <c r="T8" s="62"/>
      <c r="U8" s="62"/>
      <c r="V8" s="62"/>
      <c r="W8" s="62"/>
      <c r="X8" s="62"/>
      <c r="Y8" s="31" t="s">
        <v>1</v>
      </c>
      <c r="Z8" s="69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29">
        <v>7</v>
      </c>
      <c r="B9" s="29"/>
      <c r="C9" s="45" t="s">
        <v>19</v>
      </c>
      <c r="D9" s="50"/>
      <c r="E9" s="50">
        <v>16</v>
      </c>
      <c r="F9" s="50"/>
      <c r="G9" s="50">
        <v>5</v>
      </c>
      <c r="H9" s="50">
        <v>0</v>
      </c>
      <c r="I9" s="50">
        <v>11</v>
      </c>
      <c r="J9" s="50"/>
      <c r="K9" s="47">
        <v>19575</v>
      </c>
      <c r="L9" s="47"/>
      <c r="M9" s="54">
        <f>K9/144</f>
        <v>135.9375</v>
      </c>
      <c r="N9" s="47"/>
      <c r="O9" s="49">
        <v>25</v>
      </c>
      <c r="P9" s="108"/>
      <c r="Q9" s="123" t="s">
        <v>24</v>
      </c>
      <c r="R9" s="124"/>
      <c r="S9" s="124"/>
      <c r="T9" s="124"/>
      <c r="U9" s="124"/>
      <c r="V9" s="124"/>
      <c r="W9" s="124"/>
      <c r="X9" s="125"/>
      <c r="Y9" s="60">
        <v>568</v>
      </c>
      <c r="Z9" s="68">
        <f>Y9/3</f>
        <v>189.33333333333334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33">
        <v>8</v>
      </c>
      <c r="B10" s="33"/>
      <c r="C10" s="57" t="s">
        <v>14</v>
      </c>
      <c r="D10" s="107"/>
      <c r="E10" s="107">
        <v>16</v>
      </c>
      <c r="F10" s="107"/>
      <c r="G10" s="107">
        <v>4</v>
      </c>
      <c r="H10" s="107">
        <v>0</v>
      </c>
      <c r="I10" s="107">
        <v>12</v>
      </c>
      <c r="J10" s="107"/>
      <c r="K10" s="58">
        <v>18147</v>
      </c>
      <c r="L10" s="58"/>
      <c r="M10" s="48">
        <f>K10/135</f>
        <v>134.42222222222222</v>
      </c>
      <c r="N10" s="58">
        <v>0</v>
      </c>
      <c r="O10" s="59">
        <v>16</v>
      </c>
      <c r="P10" s="108"/>
      <c r="Q10" s="126"/>
      <c r="R10" s="127"/>
      <c r="S10" s="127"/>
      <c r="T10" s="127"/>
      <c r="U10" s="127"/>
      <c r="V10" s="127"/>
      <c r="W10" s="127"/>
      <c r="X10" s="127"/>
      <c r="Y10" s="96"/>
      <c r="Z10" s="97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29">
        <v>9</v>
      </c>
      <c r="B11" s="29"/>
      <c r="C11" s="45" t="s">
        <v>26</v>
      </c>
      <c r="D11" s="46"/>
      <c r="E11" s="46">
        <v>16</v>
      </c>
      <c r="F11" s="46"/>
      <c r="G11" s="46">
        <v>3</v>
      </c>
      <c r="H11" s="46">
        <v>1</v>
      </c>
      <c r="I11" s="46">
        <v>12</v>
      </c>
      <c r="J11" s="46"/>
      <c r="K11" s="47">
        <v>18270</v>
      </c>
      <c r="L11" s="47"/>
      <c r="M11" s="48">
        <f>K11/135</f>
        <v>135.33333333333334</v>
      </c>
      <c r="N11" s="47"/>
      <c r="O11" s="49">
        <v>15.5</v>
      </c>
      <c r="P11" s="108"/>
      <c r="Q11" s="26" t="s">
        <v>5</v>
      </c>
      <c r="R11" s="61"/>
      <c r="S11" s="62"/>
      <c r="T11" s="62"/>
      <c r="U11" s="62"/>
      <c r="V11" s="62"/>
      <c r="W11" s="62"/>
      <c r="X11" s="62"/>
      <c r="Y11" s="31" t="s">
        <v>1</v>
      </c>
      <c r="Z11" s="69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>
      <c r="A12" s="98" t="s">
        <v>18</v>
      </c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0"/>
      <c r="Q12" s="123" t="s">
        <v>11</v>
      </c>
      <c r="R12" s="124"/>
      <c r="S12" s="124"/>
      <c r="T12" s="124"/>
      <c r="U12" s="124"/>
      <c r="V12" s="124"/>
      <c r="W12" s="124"/>
      <c r="X12" s="125"/>
      <c r="Y12" s="60">
        <v>1569</v>
      </c>
      <c r="Z12" s="68">
        <f>Y12/9</f>
        <v>174.33333333333334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31.5" customHeight="1">
      <c r="A13" s="14"/>
      <c r="B13" s="14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26"/>
      <c r="R13" s="127"/>
      <c r="S13" s="127"/>
      <c r="T13" s="127"/>
      <c r="U13" s="127"/>
      <c r="V13" s="127"/>
      <c r="W13" s="127"/>
      <c r="X13" s="127"/>
      <c r="Y13" s="96"/>
      <c r="Z13" s="97"/>
      <c r="AA13" s="15"/>
      <c r="AB13" s="17"/>
      <c r="AC13" s="1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05" t="s">
        <v>442</v>
      </c>
      <c r="B14" s="14" t="s">
        <v>0</v>
      </c>
      <c r="C14" s="42" t="s">
        <v>13</v>
      </c>
      <c r="D14" s="43" t="s">
        <v>79</v>
      </c>
      <c r="E14" s="109" t="s">
        <v>100</v>
      </c>
      <c r="F14" s="110"/>
      <c r="G14" s="110"/>
      <c r="H14" s="110"/>
      <c r="I14" s="111"/>
      <c r="J14" s="112" t="s">
        <v>446</v>
      </c>
      <c r="K14" s="113"/>
      <c r="L14" s="114"/>
      <c r="M14" s="44" t="s">
        <v>17</v>
      </c>
      <c r="N14" s="16"/>
      <c r="O14" s="16"/>
      <c r="P14" s="16"/>
      <c r="Q14" s="63"/>
      <c r="R14" s="63"/>
      <c r="S14" s="63"/>
      <c r="T14" s="63"/>
      <c r="U14" s="63"/>
      <c r="V14" s="63"/>
      <c r="W14" s="63"/>
      <c r="X14" s="63"/>
      <c r="Y14" s="63"/>
      <c r="Z14" s="93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05" t="s">
        <v>419</v>
      </c>
      <c r="B15" s="14" t="s">
        <v>0</v>
      </c>
      <c r="C15" s="42" t="s">
        <v>24</v>
      </c>
      <c r="D15" s="43" t="s">
        <v>79</v>
      </c>
      <c r="E15" s="109" t="s">
        <v>71</v>
      </c>
      <c r="F15" s="110"/>
      <c r="G15" s="110"/>
      <c r="H15" s="110"/>
      <c r="I15" s="111"/>
      <c r="J15" s="112" t="s">
        <v>436</v>
      </c>
      <c r="K15" s="113"/>
      <c r="L15" s="114"/>
      <c r="M15" s="44" t="s">
        <v>437</v>
      </c>
      <c r="N15" s="16"/>
      <c r="O15" s="16"/>
      <c r="P15" s="16"/>
      <c r="Q15" s="63"/>
      <c r="R15" s="63"/>
      <c r="S15" s="63"/>
      <c r="T15" s="63"/>
      <c r="U15" s="63"/>
      <c r="V15" s="63"/>
      <c r="W15" s="63"/>
      <c r="X15" s="63"/>
      <c r="Y15" s="63"/>
      <c r="Z15" s="93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5"/>
      <c r="B16" s="14"/>
      <c r="C16" s="42" t="s">
        <v>25</v>
      </c>
      <c r="D16" s="43" t="s">
        <v>79</v>
      </c>
      <c r="E16" s="109" t="s">
        <v>14</v>
      </c>
      <c r="F16" s="110"/>
      <c r="G16" s="110"/>
      <c r="H16" s="110"/>
      <c r="I16" s="111"/>
      <c r="J16" s="112" t="s">
        <v>438</v>
      </c>
      <c r="K16" s="113"/>
      <c r="L16" s="114"/>
      <c r="M16" s="44" t="s">
        <v>165</v>
      </c>
      <c r="N16" s="16"/>
      <c r="O16" s="16"/>
      <c r="P16" s="16"/>
      <c r="Q16" s="63"/>
      <c r="R16" s="63"/>
      <c r="S16" s="63"/>
      <c r="T16" s="63"/>
      <c r="U16" s="63"/>
      <c r="V16" s="63"/>
      <c r="W16" s="63"/>
      <c r="X16" s="63"/>
      <c r="Y16" s="63"/>
      <c r="Z16" s="93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5"/>
      <c r="B17" s="14"/>
      <c r="C17" s="42" t="s">
        <v>19</v>
      </c>
      <c r="D17" s="43" t="s">
        <v>79</v>
      </c>
      <c r="E17" s="109" t="s">
        <v>26</v>
      </c>
      <c r="F17" s="110"/>
      <c r="G17" s="110"/>
      <c r="H17" s="110"/>
      <c r="I17" s="111"/>
      <c r="J17" s="112" t="s">
        <v>439</v>
      </c>
      <c r="K17" s="113"/>
      <c r="L17" s="114"/>
      <c r="M17" s="44" t="s">
        <v>165</v>
      </c>
      <c r="N17" s="16"/>
      <c r="O17" s="16"/>
      <c r="P17" s="16"/>
      <c r="Q17" s="63"/>
      <c r="R17" s="63"/>
      <c r="S17" s="63"/>
      <c r="T17" s="63"/>
      <c r="U17" s="63"/>
      <c r="V17" s="63"/>
      <c r="W17" s="63"/>
      <c r="X17" s="63"/>
      <c r="Y17" s="63"/>
      <c r="Z17" s="93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5"/>
      <c r="B18" s="14"/>
      <c r="C18" s="42" t="s">
        <v>14</v>
      </c>
      <c r="D18" s="43" t="s">
        <v>79</v>
      </c>
      <c r="E18" s="109" t="s">
        <v>26</v>
      </c>
      <c r="F18" s="110"/>
      <c r="G18" s="110"/>
      <c r="H18" s="110"/>
      <c r="I18" s="111"/>
      <c r="J18" s="112" t="s">
        <v>425</v>
      </c>
      <c r="K18" s="113"/>
      <c r="L18" s="114"/>
      <c r="M18" s="44" t="s">
        <v>94</v>
      </c>
      <c r="N18" s="16"/>
      <c r="O18" s="16"/>
      <c r="P18" s="16"/>
      <c r="Q18" s="63"/>
      <c r="R18" s="63"/>
      <c r="S18" s="63"/>
      <c r="T18" s="63"/>
      <c r="U18" s="63"/>
      <c r="V18" s="63"/>
      <c r="W18" s="63"/>
      <c r="X18" s="63"/>
      <c r="Y18" s="63"/>
      <c r="Z18" s="93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5"/>
      <c r="B19" s="14"/>
      <c r="C19" s="42" t="s">
        <v>13</v>
      </c>
      <c r="D19" s="43" t="s">
        <v>79</v>
      </c>
      <c r="E19" s="109" t="s">
        <v>24</v>
      </c>
      <c r="F19" s="110"/>
      <c r="G19" s="110"/>
      <c r="H19" s="110"/>
      <c r="I19" s="111"/>
      <c r="J19" s="112" t="s">
        <v>422</v>
      </c>
      <c r="K19" s="113"/>
      <c r="L19" s="114"/>
      <c r="M19" s="44" t="s">
        <v>17</v>
      </c>
      <c r="N19" s="16"/>
      <c r="O19" s="16"/>
      <c r="P19" s="16"/>
      <c r="Q19" s="63"/>
      <c r="R19" s="63"/>
      <c r="S19" s="63"/>
      <c r="T19" s="63"/>
      <c r="U19" s="63"/>
      <c r="V19" s="63"/>
      <c r="W19" s="63"/>
      <c r="X19" s="63"/>
      <c r="Y19" s="63"/>
      <c r="Z19" s="93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5"/>
      <c r="B20" s="14"/>
      <c r="C20" s="42" t="s">
        <v>19</v>
      </c>
      <c r="D20" s="43" t="s">
        <v>79</v>
      </c>
      <c r="E20" s="109" t="s">
        <v>71</v>
      </c>
      <c r="F20" s="110"/>
      <c r="G20" s="110"/>
      <c r="H20" s="110"/>
      <c r="I20" s="111"/>
      <c r="J20" s="112" t="s">
        <v>423</v>
      </c>
      <c r="K20" s="113"/>
      <c r="L20" s="114"/>
      <c r="M20" s="44" t="s">
        <v>94</v>
      </c>
      <c r="N20" s="16"/>
      <c r="O20" s="16"/>
      <c r="P20" s="16"/>
      <c r="Q20" s="63"/>
      <c r="R20" s="63"/>
      <c r="S20" s="63"/>
      <c r="T20" s="63"/>
      <c r="U20" s="63"/>
      <c r="V20" s="63"/>
      <c r="W20" s="63"/>
      <c r="X20" s="63"/>
      <c r="Y20" s="63"/>
      <c r="Z20" s="93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5"/>
      <c r="B21" s="14"/>
      <c r="C21" s="42" t="s">
        <v>11</v>
      </c>
      <c r="D21" s="43" t="s">
        <v>79</v>
      </c>
      <c r="E21" s="109" t="s">
        <v>25</v>
      </c>
      <c r="F21" s="110"/>
      <c r="G21" s="110"/>
      <c r="H21" s="110"/>
      <c r="I21" s="111"/>
      <c r="J21" s="112" t="s">
        <v>424</v>
      </c>
      <c r="K21" s="113"/>
      <c r="L21" s="114"/>
      <c r="M21" s="44" t="s">
        <v>17</v>
      </c>
      <c r="N21" s="16"/>
      <c r="O21" s="16"/>
      <c r="P21" s="16"/>
      <c r="Q21" s="63"/>
      <c r="R21" s="63"/>
      <c r="S21" s="63"/>
      <c r="T21" s="63"/>
      <c r="U21" s="63"/>
      <c r="V21" s="63"/>
      <c r="W21" s="63"/>
      <c r="X21" s="63"/>
      <c r="Y21" s="63"/>
      <c r="Z21" s="93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5" t="s">
        <v>400</v>
      </c>
      <c r="B22" s="14" t="s">
        <v>0</v>
      </c>
      <c r="C22" s="42" t="s">
        <v>14</v>
      </c>
      <c r="D22" s="43" t="s">
        <v>79</v>
      </c>
      <c r="E22" s="109" t="s">
        <v>24</v>
      </c>
      <c r="F22" s="110"/>
      <c r="G22" s="110"/>
      <c r="H22" s="110"/>
      <c r="I22" s="111"/>
      <c r="J22" s="112" t="s">
        <v>404</v>
      </c>
      <c r="K22" s="113"/>
      <c r="L22" s="114"/>
      <c r="M22" s="44" t="s">
        <v>94</v>
      </c>
      <c r="N22" s="16"/>
      <c r="O22" s="16"/>
      <c r="P22" s="16"/>
      <c r="Q22" s="63"/>
      <c r="R22" s="63"/>
      <c r="S22" s="63"/>
      <c r="T22" s="63"/>
      <c r="U22" s="63"/>
      <c r="V22" s="63"/>
      <c r="W22" s="63"/>
      <c r="X22" s="63"/>
      <c r="Y22" s="63"/>
      <c r="Z22" s="93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5"/>
      <c r="B23" s="14"/>
      <c r="C23" s="42" t="s">
        <v>25</v>
      </c>
      <c r="D23" s="43" t="s">
        <v>79</v>
      </c>
      <c r="E23" s="109" t="s">
        <v>26</v>
      </c>
      <c r="F23" s="110"/>
      <c r="G23" s="110"/>
      <c r="H23" s="110"/>
      <c r="I23" s="111"/>
      <c r="J23" s="112" t="s">
        <v>405</v>
      </c>
      <c r="K23" s="113"/>
      <c r="L23" s="114"/>
      <c r="M23" s="44" t="s">
        <v>53</v>
      </c>
      <c r="N23" s="16"/>
      <c r="O23" s="16"/>
      <c r="P23" s="16"/>
      <c r="Q23" s="63"/>
      <c r="R23" s="63"/>
      <c r="S23" s="63"/>
      <c r="T23" s="63"/>
      <c r="U23" s="63"/>
      <c r="V23" s="63"/>
      <c r="W23" s="63"/>
      <c r="X23" s="63"/>
      <c r="Y23" s="63"/>
      <c r="Z23" s="93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5"/>
      <c r="B24" s="14"/>
      <c r="C24" s="42" t="s">
        <v>172</v>
      </c>
      <c r="D24" s="43" t="s">
        <v>79</v>
      </c>
      <c r="E24" s="109" t="s">
        <v>71</v>
      </c>
      <c r="F24" s="110"/>
      <c r="G24" s="110"/>
      <c r="H24" s="110"/>
      <c r="I24" s="111"/>
      <c r="J24" s="112" t="s">
        <v>406</v>
      </c>
      <c r="K24" s="113"/>
      <c r="L24" s="114"/>
      <c r="M24" s="44" t="s">
        <v>165</v>
      </c>
      <c r="N24" s="16"/>
      <c r="O24" s="16"/>
      <c r="P24" s="16"/>
      <c r="Q24" s="63"/>
      <c r="R24" s="63"/>
      <c r="S24" s="63"/>
      <c r="T24" s="63"/>
      <c r="U24" s="63"/>
      <c r="V24" s="63"/>
      <c r="W24" s="63"/>
      <c r="X24" s="63"/>
      <c r="Y24" s="63"/>
      <c r="Z24" s="93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5"/>
      <c r="B25" s="14"/>
      <c r="C25" s="42" t="s">
        <v>19</v>
      </c>
      <c r="D25" s="43" t="s">
        <v>79</v>
      </c>
      <c r="E25" s="109" t="s">
        <v>11</v>
      </c>
      <c r="F25" s="110"/>
      <c r="G25" s="110"/>
      <c r="H25" s="110"/>
      <c r="I25" s="111"/>
      <c r="J25" s="112" t="s">
        <v>407</v>
      </c>
      <c r="K25" s="113"/>
      <c r="L25" s="114"/>
      <c r="M25" s="44" t="s">
        <v>94</v>
      </c>
      <c r="N25" s="16"/>
      <c r="O25" s="16"/>
      <c r="P25" s="16"/>
      <c r="Q25" s="63"/>
      <c r="R25" s="63"/>
      <c r="S25" s="63"/>
      <c r="T25" s="63"/>
      <c r="U25" s="63"/>
      <c r="V25" s="63"/>
      <c r="W25" s="63"/>
      <c r="X25" s="63"/>
      <c r="Y25" s="63"/>
      <c r="Z25" s="93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5"/>
      <c r="B26" s="14"/>
      <c r="C26" s="42" t="s">
        <v>24</v>
      </c>
      <c r="D26" s="43" t="s">
        <v>79</v>
      </c>
      <c r="E26" s="109" t="s">
        <v>13</v>
      </c>
      <c r="F26" s="110"/>
      <c r="G26" s="110"/>
      <c r="H26" s="110"/>
      <c r="I26" s="111"/>
      <c r="J26" s="112" t="s">
        <v>408</v>
      </c>
      <c r="K26" s="113"/>
      <c r="L26" s="114"/>
      <c r="M26" s="44" t="s">
        <v>53</v>
      </c>
      <c r="N26" s="16"/>
      <c r="O26" s="16"/>
      <c r="P26" s="16"/>
      <c r="Q26" s="63"/>
      <c r="R26" s="63"/>
      <c r="S26" s="63"/>
      <c r="T26" s="63"/>
      <c r="U26" s="63"/>
      <c r="V26" s="63"/>
      <c r="W26" s="63"/>
      <c r="X26" s="63"/>
      <c r="Y26" s="63"/>
      <c r="Z26" s="93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5"/>
      <c r="B27" s="14"/>
      <c r="C27" s="42" t="s">
        <v>172</v>
      </c>
      <c r="D27" s="43" t="s">
        <v>79</v>
      </c>
      <c r="E27" s="109" t="s">
        <v>24</v>
      </c>
      <c r="F27" s="110"/>
      <c r="G27" s="110"/>
      <c r="H27" s="110"/>
      <c r="I27" s="111"/>
      <c r="J27" s="112" t="s">
        <v>409</v>
      </c>
      <c r="K27" s="113"/>
      <c r="L27" s="114"/>
      <c r="M27" s="44" t="s">
        <v>17</v>
      </c>
      <c r="N27" s="16"/>
      <c r="O27" s="16"/>
      <c r="P27" s="16"/>
      <c r="Q27" s="63"/>
      <c r="R27" s="63"/>
      <c r="S27" s="63"/>
      <c r="T27" s="63"/>
      <c r="U27" s="63"/>
      <c r="V27" s="63"/>
      <c r="W27" s="63"/>
      <c r="X27" s="63"/>
      <c r="Y27" s="63"/>
      <c r="Z27" s="93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5" t="s">
        <v>385</v>
      </c>
      <c r="B28" s="14" t="s">
        <v>0</v>
      </c>
      <c r="C28" s="42" t="s">
        <v>26</v>
      </c>
      <c r="D28" s="43" t="s">
        <v>79</v>
      </c>
      <c r="E28" s="109" t="s">
        <v>11</v>
      </c>
      <c r="F28" s="110"/>
      <c r="G28" s="110"/>
      <c r="H28" s="110"/>
      <c r="I28" s="111"/>
      <c r="J28" s="112" t="s">
        <v>389</v>
      </c>
      <c r="K28" s="113"/>
      <c r="L28" s="114"/>
      <c r="M28" s="44" t="s">
        <v>94</v>
      </c>
      <c r="N28" s="16"/>
      <c r="O28" s="16"/>
      <c r="P28" s="16"/>
      <c r="Q28" s="63"/>
      <c r="R28" s="63"/>
      <c r="S28" s="63"/>
      <c r="T28" s="63"/>
      <c r="U28" s="63"/>
      <c r="V28" s="63"/>
      <c r="W28" s="63"/>
      <c r="X28" s="63"/>
      <c r="Y28" s="63"/>
      <c r="Z28" s="93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5"/>
      <c r="B29" s="14"/>
      <c r="C29" s="42" t="s">
        <v>25</v>
      </c>
      <c r="D29" s="43" t="s">
        <v>79</v>
      </c>
      <c r="E29" s="109" t="s">
        <v>13</v>
      </c>
      <c r="F29" s="110"/>
      <c r="G29" s="110"/>
      <c r="H29" s="110"/>
      <c r="I29" s="111"/>
      <c r="J29" s="112" t="s">
        <v>390</v>
      </c>
      <c r="K29" s="113"/>
      <c r="L29" s="114"/>
      <c r="M29" s="44" t="s">
        <v>391</v>
      </c>
      <c r="N29" s="16"/>
      <c r="O29" s="16"/>
      <c r="P29" s="16"/>
      <c r="Q29" s="63"/>
      <c r="R29" s="63"/>
      <c r="S29" s="63"/>
      <c r="T29" s="63"/>
      <c r="U29" s="63"/>
      <c r="V29" s="63"/>
      <c r="W29" s="63"/>
      <c r="X29" s="63"/>
      <c r="Y29" s="63"/>
      <c r="Z29" s="93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5"/>
      <c r="B30" s="14"/>
      <c r="C30" s="42" t="s">
        <v>14</v>
      </c>
      <c r="D30" s="43" t="s">
        <v>79</v>
      </c>
      <c r="E30" s="109" t="s">
        <v>19</v>
      </c>
      <c r="F30" s="110"/>
      <c r="G30" s="110"/>
      <c r="H30" s="110"/>
      <c r="I30" s="111"/>
      <c r="J30" s="112" t="s">
        <v>392</v>
      </c>
      <c r="K30" s="113"/>
      <c r="L30" s="114"/>
      <c r="M30" s="44" t="s">
        <v>165</v>
      </c>
      <c r="N30" s="16"/>
      <c r="O30" s="16"/>
      <c r="P30" s="16"/>
      <c r="Q30" s="63"/>
      <c r="R30" s="63"/>
      <c r="S30" s="63"/>
      <c r="T30" s="63"/>
      <c r="U30" s="63"/>
      <c r="V30" s="63"/>
      <c r="W30" s="63"/>
      <c r="X30" s="63"/>
      <c r="Y30" s="63"/>
      <c r="Z30" s="93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5" t="s">
        <v>352</v>
      </c>
      <c r="B31" s="14" t="s">
        <v>0</v>
      </c>
      <c r="C31" s="42" t="s">
        <v>172</v>
      </c>
      <c r="D31" s="43" t="s">
        <v>79</v>
      </c>
      <c r="E31" s="109" t="s">
        <v>19</v>
      </c>
      <c r="F31" s="110"/>
      <c r="G31" s="110"/>
      <c r="H31" s="110"/>
      <c r="I31" s="111"/>
      <c r="J31" s="112" t="s">
        <v>356</v>
      </c>
      <c r="K31" s="113"/>
      <c r="L31" s="114"/>
      <c r="M31" s="44" t="s">
        <v>53</v>
      </c>
      <c r="N31" s="16"/>
      <c r="O31" s="16"/>
      <c r="P31" s="16"/>
      <c r="Q31" s="63"/>
      <c r="R31" s="63"/>
      <c r="S31" s="63"/>
      <c r="T31" s="63"/>
      <c r="U31" s="63"/>
      <c r="V31" s="63"/>
      <c r="W31" s="63"/>
      <c r="X31" s="63"/>
      <c r="Y31" s="63"/>
      <c r="Z31" s="93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5"/>
      <c r="B32" s="14"/>
      <c r="C32" s="42" t="s">
        <v>11</v>
      </c>
      <c r="D32" s="43" t="s">
        <v>79</v>
      </c>
      <c r="E32" s="109" t="s">
        <v>13</v>
      </c>
      <c r="F32" s="110"/>
      <c r="G32" s="110"/>
      <c r="H32" s="110"/>
      <c r="I32" s="111"/>
      <c r="J32" s="112" t="s">
        <v>357</v>
      </c>
      <c r="K32" s="113"/>
      <c r="L32" s="114"/>
      <c r="M32" s="44" t="s">
        <v>53</v>
      </c>
      <c r="N32" s="16"/>
      <c r="O32" s="16"/>
      <c r="P32" s="16"/>
      <c r="Q32" s="63"/>
      <c r="R32" s="63"/>
      <c r="S32" s="63"/>
      <c r="T32" s="63"/>
      <c r="U32" s="63"/>
      <c r="V32" s="63"/>
      <c r="W32" s="63"/>
      <c r="X32" s="63"/>
      <c r="Y32" s="63"/>
      <c r="Z32" s="93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5"/>
      <c r="B33" s="14"/>
      <c r="C33" s="42" t="s">
        <v>26</v>
      </c>
      <c r="D33" s="43" t="s">
        <v>79</v>
      </c>
      <c r="E33" s="109" t="s">
        <v>24</v>
      </c>
      <c r="F33" s="110"/>
      <c r="G33" s="110"/>
      <c r="H33" s="110"/>
      <c r="I33" s="111"/>
      <c r="J33" s="112" t="s">
        <v>358</v>
      </c>
      <c r="K33" s="113"/>
      <c r="L33" s="114"/>
      <c r="M33" s="44" t="s">
        <v>53</v>
      </c>
      <c r="N33" s="16"/>
      <c r="O33" s="16"/>
      <c r="P33" s="16"/>
      <c r="Q33" s="63"/>
      <c r="R33" s="63"/>
      <c r="S33" s="63"/>
      <c r="T33" s="63"/>
      <c r="U33" s="63"/>
      <c r="V33" s="63"/>
      <c r="W33" s="63"/>
      <c r="X33" s="63"/>
      <c r="Y33" s="63"/>
      <c r="Z33" s="93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5"/>
      <c r="B34" s="14"/>
      <c r="C34" s="42" t="s">
        <v>71</v>
      </c>
      <c r="D34" s="43" t="s">
        <v>79</v>
      </c>
      <c r="E34" s="109" t="s">
        <v>25</v>
      </c>
      <c r="F34" s="110"/>
      <c r="G34" s="110"/>
      <c r="H34" s="110"/>
      <c r="I34" s="111"/>
      <c r="J34" s="112" t="s">
        <v>359</v>
      </c>
      <c r="K34" s="113"/>
      <c r="L34" s="114"/>
      <c r="M34" s="44" t="s">
        <v>17</v>
      </c>
      <c r="N34" s="16"/>
      <c r="O34" s="16"/>
      <c r="P34" s="16"/>
      <c r="Q34" s="63"/>
      <c r="R34" s="63"/>
      <c r="S34" s="63"/>
      <c r="T34" s="63"/>
      <c r="U34" s="63"/>
      <c r="V34" s="63"/>
      <c r="W34" s="63"/>
      <c r="X34" s="63"/>
      <c r="Y34" s="63"/>
      <c r="Z34" s="93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5" t="s">
        <v>338</v>
      </c>
      <c r="B35" s="14" t="s">
        <v>0</v>
      </c>
      <c r="C35" s="42" t="s">
        <v>24</v>
      </c>
      <c r="D35" s="43" t="s">
        <v>79</v>
      </c>
      <c r="E35" s="109" t="s">
        <v>25</v>
      </c>
      <c r="F35" s="110"/>
      <c r="G35" s="110"/>
      <c r="H35" s="110"/>
      <c r="I35" s="111"/>
      <c r="J35" s="112" t="s">
        <v>342</v>
      </c>
      <c r="K35" s="113"/>
      <c r="L35" s="114"/>
      <c r="M35" s="44" t="s">
        <v>53</v>
      </c>
      <c r="N35" s="16"/>
      <c r="O35" s="16"/>
      <c r="P35" s="16"/>
      <c r="Q35" s="63"/>
      <c r="R35" s="63"/>
      <c r="S35" s="63"/>
      <c r="T35" s="63"/>
      <c r="U35" s="63"/>
      <c r="V35" s="63"/>
      <c r="W35" s="63"/>
      <c r="X35" s="63"/>
      <c r="Y35" s="63"/>
      <c r="Z35" s="93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5"/>
      <c r="B36" s="14"/>
      <c r="C36" s="42" t="s">
        <v>71</v>
      </c>
      <c r="D36" s="43" t="s">
        <v>79</v>
      </c>
      <c r="E36" s="109" t="s">
        <v>14</v>
      </c>
      <c r="F36" s="110"/>
      <c r="G36" s="110"/>
      <c r="H36" s="110"/>
      <c r="I36" s="111"/>
      <c r="J36" s="112" t="s">
        <v>343</v>
      </c>
      <c r="K36" s="113"/>
      <c r="L36" s="114"/>
      <c r="M36" s="44" t="s">
        <v>165</v>
      </c>
      <c r="N36" s="16"/>
      <c r="O36" s="16"/>
      <c r="P36" s="16"/>
      <c r="Q36" s="63"/>
      <c r="R36" s="63"/>
      <c r="S36" s="63"/>
      <c r="T36" s="63"/>
      <c r="U36" s="63"/>
      <c r="V36" s="63"/>
      <c r="W36" s="63"/>
      <c r="X36" s="63"/>
      <c r="Y36" s="63"/>
      <c r="Z36" s="93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5"/>
      <c r="B37" s="14"/>
      <c r="C37" s="42" t="s">
        <v>11</v>
      </c>
      <c r="D37" s="43" t="s">
        <v>79</v>
      </c>
      <c r="E37" s="109" t="s">
        <v>100</v>
      </c>
      <c r="F37" s="110"/>
      <c r="G37" s="110"/>
      <c r="H37" s="110"/>
      <c r="I37" s="111"/>
      <c r="J37" s="112" t="s">
        <v>344</v>
      </c>
      <c r="K37" s="113"/>
      <c r="L37" s="114"/>
      <c r="M37" s="44" t="s">
        <v>94</v>
      </c>
      <c r="N37" s="16"/>
      <c r="O37" s="16"/>
      <c r="P37" s="16"/>
      <c r="Q37" s="63"/>
      <c r="R37" s="63"/>
      <c r="S37" s="63"/>
      <c r="T37" s="63"/>
      <c r="U37" s="63"/>
      <c r="V37" s="63"/>
      <c r="W37" s="63"/>
      <c r="X37" s="63"/>
      <c r="Y37" s="63"/>
      <c r="Z37" s="93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5"/>
      <c r="B38" s="14"/>
      <c r="C38" s="42" t="s">
        <v>26</v>
      </c>
      <c r="D38" s="43" t="s">
        <v>79</v>
      </c>
      <c r="E38" s="109" t="s">
        <v>13</v>
      </c>
      <c r="F38" s="110"/>
      <c r="G38" s="110"/>
      <c r="H38" s="110"/>
      <c r="I38" s="111"/>
      <c r="J38" s="112" t="s">
        <v>345</v>
      </c>
      <c r="K38" s="113"/>
      <c r="L38" s="114"/>
      <c r="M38" s="44" t="s">
        <v>17</v>
      </c>
      <c r="N38" s="16"/>
      <c r="O38" s="16"/>
      <c r="P38" s="16"/>
      <c r="Q38" s="63"/>
      <c r="R38" s="63"/>
      <c r="S38" s="63"/>
      <c r="T38" s="63"/>
      <c r="U38" s="63"/>
      <c r="V38" s="63"/>
      <c r="W38" s="63"/>
      <c r="X38" s="63"/>
      <c r="Y38" s="63"/>
      <c r="Z38" s="93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5" t="s">
        <v>325</v>
      </c>
      <c r="B39" s="14" t="s">
        <v>0</v>
      </c>
      <c r="C39" s="42" t="s">
        <v>71</v>
      </c>
      <c r="D39" s="43" t="s">
        <v>79</v>
      </c>
      <c r="E39" s="109" t="s">
        <v>26</v>
      </c>
      <c r="F39" s="110"/>
      <c r="G39" s="110"/>
      <c r="H39" s="110"/>
      <c r="I39" s="111"/>
      <c r="J39" s="112" t="s">
        <v>329</v>
      </c>
      <c r="K39" s="113"/>
      <c r="L39" s="114"/>
      <c r="M39" s="44" t="s">
        <v>53</v>
      </c>
      <c r="N39" s="16"/>
      <c r="O39" s="16"/>
      <c r="P39" s="16"/>
      <c r="Q39" s="63"/>
      <c r="R39" s="63"/>
      <c r="S39" s="63"/>
      <c r="T39" s="63"/>
      <c r="U39" s="63"/>
      <c r="V39" s="63"/>
      <c r="W39" s="63"/>
      <c r="X39" s="63"/>
      <c r="Y39" s="63"/>
      <c r="Z39" s="93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5"/>
      <c r="B40" s="14"/>
      <c r="C40" s="42" t="s">
        <v>172</v>
      </c>
      <c r="D40" s="43" t="s">
        <v>79</v>
      </c>
      <c r="E40" s="109" t="s">
        <v>14</v>
      </c>
      <c r="F40" s="110"/>
      <c r="G40" s="110"/>
      <c r="H40" s="110"/>
      <c r="I40" s="111"/>
      <c r="J40" s="112" t="s">
        <v>330</v>
      </c>
      <c r="K40" s="113"/>
      <c r="L40" s="114"/>
      <c r="M40" s="44" t="s">
        <v>165</v>
      </c>
      <c r="N40" s="16"/>
      <c r="O40" s="16"/>
      <c r="P40" s="16"/>
      <c r="Q40" s="63"/>
      <c r="R40" s="63"/>
      <c r="S40" s="63"/>
      <c r="T40" s="63"/>
      <c r="U40" s="63"/>
      <c r="V40" s="63"/>
      <c r="W40" s="63"/>
      <c r="X40" s="63"/>
      <c r="Y40" s="63"/>
      <c r="Z40" s="93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5"/>
      <c r="B41" s="14"/>
      <c r="C41" s="42" t="s">
        <v>24</v>
      </c>
      <c r="D41" s="43" t="s">
        <v>79</v>
      </c>
      <c r="E41" s="109" t="s">
        <v>11</v>
      </c>
      <c r="F41" s="110"/>
      <c r="G41" s="110"/>
      <c r="H41" s="110"/>
      <c r="I41" s="111"/>
      <c r="J41" s="112" t="s">
        <v>337</v>
      </c>
      <c r="K41" s="113"/>
      <c r="L41" s="114"/>
      <c r="M41" s="44" t="s">
        <v>57</v>
      </c>
      <c r="N41" s="16"/>
      <c r="O41" s="16"/>
      <c r="P41" s="16"/>
      <c r="Q41" s="63"/>
      <c r="R41" s="63"/>
      <c r="S41" s="63"/>
      <c r="T41" s="63"/>
      <c r="U41" s="63"/>
      <c r="V41" s="63"/>
      <c r="W41" s="63"/>
      <c r="X41" s="63"/>
      <c r="Y41" s="63"/>
      <c r="Z41" s="93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5"/>
      <c r="B42" s="14"/>
      <c r="C42" s="42" t="s">
        <v>13</v>
      </c>
      <c r="D42" s="43" t="s">
        <v>79</v>
      </c>
      <c r="E42" s="109" t="s">
        <v>19</v>
      </c>
      <c r="F42" s="110"/>
      <c r="G42" s="110"/>
      <c r="H42" s="110"/>
      <c r="I42" s="111"/>
      <c r="J42" s="112" t="s">
        <v>331</v>
      </c>
      <c r="K42" s="113"/>
      <c r="L42" s="114"/>
      <c r="M42" s="44" t="s">
        <v>94</v>
      </c>
      <c r="N42" s="16"/>
      <c r="O42" s="16"/>
      <c r="P42" s="16"/>
      <c r="Q42" s="63"/>
      <c r="R42" s="63"/>
      <c r="S42" s="63"/>
      <c r="T42" s="63"/>
      <c r="U42" s="63"/>
      <c r="V42" s="63"/>
      <c r="W42" s="63"/>
      <c r="X42" s="63"/>
      <c r="Y42" s="63"/>
      <c r="Z42" s="93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5" t="s">
        <v>314</v>
      </c>
      <c r="B43" s="14"/>
      <c r="C43" s="42" t="s">
        <v>25</v>
      </c>
      <c r="D43" s="43" t="s">
        <v>79</v>
      </c>
      <c r="E43" s="109" t="s">
        <v>100</v>
      </c>
      <c r="F43" s="110"/>
      <c r="G43" s="110"/>
      <c r="H43" s="110"/>
      <c r="I43" s="111"/>
      <c r="J43" s="112" t="s">
        <v>315</v>
      </c>
      <c r="K43" s="113"/>
      <c r="L43" s="114"/>
      <c r="M43" s="44" t="s">
        <v>17</v>
      </c>
      <c r="N43" s="16"/>
      <c r="O43" s="16"/>
      <c r="P43" s="16"/>
      <c r="Q43" s="63"/>
      <c r="R43" s="63"/>
      <c r="S43" s="63"/>
      <c r="T43" s="63"/>
      <c r="U43" s="63"/>
      <c r="V43" s="63"/>
      <c r="W43" s="63"/>
      <c r="X43" s="63"/>
      <c r="Y43" s="63"/>
      <c r="Z43" s="93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5"/>
      <c r="B44" s="14"/>
      <c r="C44" s="42" t="s">
        <v>11</v>
      </c>
      <c r="D44" s="43" t="s">
        <v>79</v>
      </c>
      <c r="E44" s="109" t="s">
        <v>71</v>
      </c>
      <c r="F44" s="110"/>
      <c r="G44" s="110"/>
      <c r="H44" s="110"/>
      <c r="I44" s="111"/>
      <c r="J44" s="112" t="s">
        <v>316</v>
      </c>
      <c r="K44" s="113"/>
      <c r="L44" s="114"/>
      <c r="M44" s="44" t="s">
        <v>94</v>
      </c>
      <c r="N44" s="16"/>
      <c r="O44" s="16"/>
      <c r="P44" s="16"/>
      <c r="Q44" s="63"/>
      <c r="R44" s="63"/>
      <c r="S44" s="63"/>
      <c r="T44" s="63"/>
      <c r="U44" s="63"/>
      <c r="V44" s="63"/>
      <c r="W44" s="63"/>
      <c r="X44" s="63"/>
      <c r="Y44" s="63"/>
      <c r="Z44" s="93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5"/>
      <c r="B45" s="14"/>
      <c r="C45" s="42" t="s">
        <v>19</v>
      </c>
      <c r="D45" s="43" t="s">
        <v>79</v>
      </c>
      <c r="E45" s="109" t="s">
        <v>24</v>
      </c>
      <c r="F45" s="110"/>
      <c r="G45" s="110"/>
      <c r="H45" s="110"/>
      <c r="I45" s="111"/>
      <c r="J45" s="112" t="s">
        <v>317</v>
      </c>
      <c r="K45" s="113"/>
      <c r="L45" s="114"/>
      <c r="M45" s="44" t="s">
        <v>17</v>
      </c>
      <c r="N45" s="16"/>
      <c r="O45" s="16"/>
      <c r="P45" s="16"/>
      <c r="Q45" s="63"/>
      <c r="R45" s="63"/>
      <c r="S45" s="63"/>
      <c r="T45" s="63"/>
      <c r="U45" s="63"/>
      <c r="V45" s="63"/>
      <c r="W45" s="63"/>
      <c r="X45" s="63"/>
      <c r="Y45" s="63"/>
      <c r="Z45" s="93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5"/>
      <c r="B46" s="14"/>
      <c r="C46" s="42" t="s">
        <v>14</v>
      </c>
      <c r="D46" s="43" t="s">
        <v>79</v>
      </c>
      <c r="E46" s="109" t="s">
        <v>13</v>
      </c>
      <c r="F46" s="110"/>
      <c r="G46" s="110"/>
      <c r="H46" s="110"/>
      <c r="I46" s="111"/>
      <c r="J46" s="112" t="s">
        <v>318</v>
      </c>
      <c r="K46" s="113"/>
      <c r="L46" s="114"/>
      <c r="M46" s="44" t="s">
        <v>17</v>
      </c>
      <c r="N46" s="16"/>
      <c r="O46" s="16"/>
      <c r="P46" s="16"/>
      <c r="Q46" s="63"/>
      <c r="R46" s="63"/>
      <c r="S46" s="63"/>
      <c r="T46" s="63"/>
      <c r="U46" s="63"/>
      <c r="V46" s="63"/>
      <c r="W46" s="63"/>
      <c r="X46" s="63"/>
      <c r="Y46" s="63"/>
      <c r="Z46" s="93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5" t="s">
        <v>300</v>
      </c>
      <c r="B47" s="14"/>
      <c r="C47" s="42" t="s">
        <v>14</v>
      </c>
      <c r="D47" s="43" t="s">
        <v>79</v>
      </c>
      <c r="E47" s="109" t="s">
        <v>11</v>
      </c>
      <c r="F47" s="110"/>
      <c r="G47" s="110"/>
      <c r="H47" s="110"/>
      <c r="I47" s="111"/>
      <c r="J47" s="112" t="s">
        <v>304</v>
      </c>
      <c r="K47" s="113"/>
      <c r="L47" s="114"/>
      <c r="M47" s="44" t="s">
        <v>17</v>
      </c>
      <c r="N47" s="16"/>
      <c r="O47" s="16"/>
      <c r="P47" s="16"/>
      <c r="Q47" s="63"/>
      <c r="R47" s="63"/>
      <c r="S47" s="63"/>
      <c r="T47" s="63"/>
      <c r="U47" s="63"/>
      <c r="V47" s="63"/>
      <c r="W47" s="63"/>
      <c r="X47" s="63"/>
      <c r="Y47" s="63"/>
      <c r="Z47" s="93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5"/>
      <c r="B48" s="14"/>
      <c r="C48" s="42" t="s">
        <v>13</v>
      </c>
      <c r="D48" s="43" t="s">
        <v>79</v>
      </c>
      <c r="E48" s="109" t="s">
        <v>71</v>
      </c>
      <c r="F48" s="110"/>
      <c r="G48" s="110"/>
      <c r="H48" s="110"/>
      <c r="I48" s="111"/>
      <c r="J48" s="112" t="s">
        <v>305</v>
      </c>
      <c r="K48" s="113"/>
      <c r="L48" s="114"/>
      <c r="M48" s="44" t="s">
        <v>57</v>
      </c>
      <c r="N48" s="16"/>
      <c r="O48" s="16"/>
      <c r="P48" s="16"/>
      <c r="Q48" s="63"/>
      <c r="R48" s="63"/>
      <c r="S48" s="63"/>
      <c r="T48" s="63"/>
      <c r="U48" s="63"/>
      <c r="V48" s="63"/>
      <c r="W48" s="63"/>
      <c r="X48" s="63"/>
      <c r="Y48" s="63"/>
      <c r="Z48" s="93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5"/>
      <c r="B49" s="14"/>
      <c r="C49" s="42" t="s">
        <v>25</v>
      </c>
      <c r="D49" s="43" t="s">
        <v>79</v>
      </c>
      <c r="E49" s="109" t="s">
        <v>19</v>
      </c>
      <c r="F49" s="110"/>
      <c r="G49" s="110"/>
      <c r="H49" s="110"/>
      <c r="I49" s="111"/>
      <c r="J49" s="112" t="s">
        <v>306</v>
      </c>
      <c r="K49" s="113"/>
      <c r="L49" s="114"/>
      <c r="M49" s="44" t="s">
        <v>94</v>
      </c>
      <c r="N49" s="16"/>
      <c r="O49" s="16"/>
      <c r="P49" s="16"/>
      <c r="Q49" s="63"/>
      <c r="R49" s="63"/>
      <c r="S49" s="63"/>
      <c r="T49" s="63"/>
      <c r="U49" s="63"/>
      <c r="V49" s="63"/>
      <c r="W49" s="63"/>
      <c r="X49" s="63"/>
      <c r="Y49" s="63"/>
      <c r="Z49" s="93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5"/>
      <c r="B50" s="14"/>
      <c r="C50" s="42" t="s">
        <v>26</v>
      </c>
      <c r="D50" s="43" t="s">
        <v>79</v>
      </c>
      <c r="E50" s="109" t="s">
        <v>100</v>
      </c>
      <c r="F50" s="110"/>
      <c r="G50" s="110"/>
      <c r="H50" s="110"/>
      <c r="I50" s="111"/>
      <c r="J50" s="112" t="s">
        <v>307</v>
      </c>
      <c r="K50" s="113"/>
      <c r="L50" s="114"/>
      <c r="M50" s="44" t="s">
        <v>57</v>
      </c>
      <c r="N50" s="16"/>
      <c r="O50" s="16"/>
      <c r="P50" s="16"/>
      <c r="Q50" s="63"/>
      <c r="R50" s="63"/>
      <c r="S50" s="63"/>
      <c r="T50" s="63"/>
      <c r="U50" s="63"/>
      <c r="V50" s="63"/>
      <c r="W50" s="63"/>
      <c r="X50" s="63"/>
      <c r="Y50" s="63"/>
      <c r="Z50" s="93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05" t="s">
        <v>293</v>
      </c>
      <c r="B51" s="14"/>
      <c r="C51" s="42" t="s">
        <v>25</v>
      </c>
      <c r="D51" s="43" t="s">
        <v>79</v>
      </c>
      <c r="E51" s="109" t="s">
        <v>26</v>
      </c>
      <c r="F51" s="110"/>
      <c r="G51" s="110"/>
      <c r="H51" s="110"/>
      <c r="I51" s="111"/>
      <c r="J51" s="112" t="s">
        <v>295</v>
      </c>
      <c r="K51" s="113"/>
      <c r="L51" s="114"/>
      <c r="M51" s="44" t="s">
        <v>165</v>
      </c>
      <c r="N51" s="16"/>
      <c r="O51" s="16"/>
      <c r="P51" s="16"/>
      <c r="Q51" s="63"/>
      <c r="R51" s="63"/>
      <c r="S51" s="63"/>
      <c r="T51" s="63"/>
      <c r="U51" s="63"/>
      <c r="V51" s="63"/>
      <c r="W51" s="63"/>
      <c r="X51" s="63"/>
      <c r="Y51" s="63"/>
      <c r="Z51" s="93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05"/>
      <c r="B52" s="14"/>
      <c r="C52" s="42" t="s">
        <v>13</v>
      </c>
      <c r="D52" s="43" t="s">
        <v>79</v>
      </c>
      <c r="E52" s="109" t="s">
        <v>19</v>
      </c>
      <c r="F52" s="110"/>
      <c r="G52" s="110"/>
      <c r="H52" s="110"/>
      <c r="I52" s="111"/>
      <c r="J52" s="112" t="s">
        <v>296</v>
      </c>
      <c r="K52" s="113"/>
      <c r="L52" s="114"/>
      <c r="M52" s="44" t="s">
        <v>53</v>
      </c>
      <c r="N52" s="16"/>
      <c r="O52" s="16"/>
      <c r="P52" s="16"/>
      <c r="Q52" s="63"/>
      <c r="R52" s="63"/>
      <c r="S52" s="63"/>
      <c r="T52" s="63"/>
      <c r="U52" s="63"/>
      <c r="V52" s="63"/>
      <c r="W52" s="63"/>
      <c r="X52" s="63"/>
      <c r="Y52" s="63"/>
      <c r="Z52" s="93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5" t="s">
        <v>279</v>
      </c>
      <c r="B53" s="14"/>
      <c r="C53" s="42" t="s">
        <v>13</v>
      </c>
      <c r="D53" s="43" t="s">
        <v>79</v>
      </c>
      <c r="E53" s="109" t="s">
        <v>100</v>
      </c>
      <c r="F53" s="110"/>
      <c r="G53" s="110"/>
      <c r="H53" s="110"/>
      <c r="I53" s="111"/>
      <c r="J53" s="112" t="s">
        <v>283</v>
      </c>
      <c r="K53" s="113"/>
      <c r="L53" s="114"/>
      <c r="M53" s="44" t="s">
        <v>57</v>
      </c>
      <c r="N53" s="16"/>
      <c r="O53" s="16"/>
      <c r="P53" s="16"/>
      <c r="Q53" s="63"/>
      <c r="R53" s="63"/>
      <c r="S53" s="63"/>
      <c r="T53" s="63"/>
      <c r="U53" s="63"/>
      <c r="V53" s="63"/>
      <c r="W53" s="63"/>
      <c r="X53" s="63"/>
      <c r="Y53" s="63"/>
      <c r="Z53" s="93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05"/>
      <c r="B54" s="14"/>
      <c r="C54" s="42" t="s">
        <v>24</v>
      </c>
      <c r="D54" s="43" t="s">
        <v>79</v>
      </c>
      <c r="E54" s="109" t="s">
        <v>71</v>
      </c>
      <c r="F54" s="110"/>
      <c r="G54" s="110"/>
      <c r="H54" s="110"/>
      <c r="I54" s="111"/>
      <c r="J54" s="112" t="s">
        <v>284</v>
      </c>
      <c r="K54" s="113"/>
      <c r="L54" s="114"/>
      <c r="M54" s="44" t="s">
        <v>17</v>
      </c>
      <c r="N54" s="16"/>
      <c r="O54" s="16"/>
      <c r="P54" s="16"/>
      <c r="Q54" s="63"/>
      <c r="R54" s="63"/>
      <c r="S54" s="63"/>
      <c r="T54" s="63"/>
      <c r="U54" s="63"/>
      <c r="V54" s="63"/>
      <c r="W54" s="63"/>
      <c r="X54" s="63"/>
      <c r="Y54" s="63"/>
      <c r="Z54" s="93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05"/>
      <c r="B55" s="14"/>
      <c r="C55" s="42" t="s">
        <v>19</v>
      </c>
      <c r="D55" s="43" t="s">
        <v>79</v>
      </c>
      <c r="E55" s="109" t="s">
        <v>26</v>
      </c>
      <c r="F55" s="110"/>
      <c r="G55" s="110"/>
      <c r="H55" s="110"/>
      <c r="I55" s="111"/>
      <c r="J55" s="112" t="s">
        <v>285</v>
      </c>
      <c r="K55" s="113"/>
      <c r="L55" s="114"/>
      <c r="M55" s="44" t="s">
        <v>165</v>
      </c>
      <c r="N55" s="16"/>
      <c r="O55" s="16"/>
      <c r="P55" s="16"/>
      <c r="Q55" s="63"/>
      <c r="R55" s="63"/>
      <c r="S55" s="63"/>
      <c r="T55" s="63"/>
      <c r="U55" s="63"/>
      <c r="V55" s="63"/>
      <c r="W55" s="63"/>
      <c r="X55" s="63"/>
      <c r="Y55" s="63"/>
      <c r="Z55" s="93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05"/>
      <c r="B56" s="14"/>
      <c r="C56" s="42" t="s">
        <v>25</v>
      </c>
      <c r="D56" s="43" t="s">
        <v>79</v>
      </c>
      <c r="E56" s="109" t="s">
        <v>14</v>
      </c>
      <c r="F56" s="110"/>
      <c r="G56" s="110"/>
      <c r="H56" s="110"/>
      <c r="I56" s="111"/>
      <c r="J56" s="112" t="s">
        <v>286</v>
      </c>
      <c r="K56" s="113"/>
      <c r="L56" s="114"/>
      <c r="M56" s="44" t="s">
        <v>165</v>
      </c>
      <c r="N56" s="16"/>
      <c r="O56" s="16"/>
      <c r="P56" s="16"/>
      <c r="Q56" s="63"/>
      <c r="R56" s="63"/>
      <c r="S56" s="63"/>
      <c r="T56" s="63"/>
      <c r="U56" s="63"/>
      <c r="V56" s="63"/>
      <c r="W56" s="63"/>
      <c r="X56" s="63"/>
      <c r="Y56" s="63"/>
      <c r="Z56" s="93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05" t="s">
        <v>265</v>
      </c>
      <c r="B57" s="14"/>
      <c r="C57" s="42" t="s">
        <v>19</v>
      </c>
      <c r="D57" s="43" t="s">
        <v>79</v>
      </c>
      <c r="E57" s="109" t="s">
        <v>71</v>
      </c>
      <c r="F57" s="110"/>
      <c r="G57" s="110"/>
      <c r="H57" s="110"/>
      <c r="I57" s="111"/>
      <c r="J57" s="112" t="s">
        <v>269</v>
      </c>
      <c r="K57" s="113"/>
      <c r="L57" s="114"/>
      <c r="M57" s="44" t="s">
        <v>17</v>
      </c>
      <c r="N57" s="16"/>
      <c r="O57" s="16"/>
      <c r="P57" s="16"/>
      <c r="Q57" s="63"/>
      <c r="R57" s="63"/>
      <c r="S57" s="63"/>
      <c r="T57" s="63"/>
      <c r="U57" s="63"/>
      <c r="V57" s="63"/>
      <c r="W57" s="63"/>
      <c r="X57" s="63"/>
      <c r="Y57" s="63"/>
      <c r="Z57" s="93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05"/>
      <c r="B58" s="14"/>
      <c r="C58" s="42" t="s">
        <v>14</v>
      </c>
      <c r="D58" s="43" t="s">
        <v>79</v>
      </c>
      <c r="E58" s="109" t="s">
        <v>26</v>
      </c>
      <c r="F58" s="110"/>
      <c r="G58" s="110"/>
      <c r="H58" s="110"/>
      <c r="I58" s="111"/>
      <c r="J58" s="112" t="s">
        <v>270</v>
      </c>
      <c r="K58" s="113"/>
      <c r="L58" s="114"/>
      <c r="M58" s="44" t="s">
        <v>53</v>
      </c>
      <c r="N58" s="16"/>
      <c r="O58" s="16"/>
      <c r="P58" s="16"/>
      <c r="Q58" s="63"/>
      <c r="R58" s="63"/>
      <c r="S58" s="63"/>
      <c r="T58" s="63"/>
      <c r="U58" s="63"/>
      <c r="V58" s="63"/>
      <c r="W58" s="63"/>
      <c r="X58" s="63"/>
      <c r="Y58" s="63"/>
      <c r="Z58" s="93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05"/>
      <c r="B59" s="14"/>
      <c r="C59" s="42" t="s">
        <v>11</v>
      </c>
      <c r="D59" s="43" t="s">
        <v>79</v>
      </c>
      <c r="E59" s="109" t="s">
        <v>25</v>
      </c>
      <c r="F59" s="110"/>
      <c r="G59" s="110"/>
      <c r="H59" s="110"/>
      <c r="I59" s="111"/>
      <c r="J59" s="112" t="s">
        <v>271</v>
      </c>
      <c r="K59" s="113"/>
      <c r="L59" s="114"/>
      <c r="M59" s="44" t="s">
        <v>53</v>
      </c>
      <c r="N59" s="16"/>
      <c r="O59" s="16"/>
      <c r="P59" s="16"/>
      <c r="Q59" s="63"/>
      <c r="R59" s="63"/>
      <c r="S59" s="63"/>
      <c r="T59" s="63"/>
      <c r="U59" s="63"/>
      <c r="V59" s="63"/>
      <c r="W59" s="63"/>
      <c r="X59" s="63"/>
      <c r="Y59" s="63"/>
      <c r="Z59" s="93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05" t="s">
        <v>263</v>
      </c>
      <c r="B60" s="14"/>
      <c r="C60" s="42" t="s">
        <v>14</v>
      </c>
      <c r="D60" s="43" t="s">
        <v>79</v>
      </c>
      <c r="E60" s="109" t="s">
        <v>24</v>
      </c>
      <c r="F60" s="110"/>
      <c r="G60" s="110"/>
      <c r="H60" s="110"/>
      <c r="I60" s="111"/>
      <c r="J60" s="112" t="s">
        <v>264</v>
      </c>
      <c r="K60" s="113"/>
      <c r="L60" s="114"/>
      <c r="M60" s="44" t="s">
        <v>17</v>
      </c>
      <c r="N60" s="16"/>
      <c r="O60" s="16"/>
      <c r="P60" s="16"/>
      <c r="Q60" s="63"/>
      <c r="R60" s="63"/>
      <c r="S60" s="63"/>
      <c r="T60" s="63"/>
      <c r="U60" s="63"/>
      <c r="V60" s="63"/>
      <c r="W60" s="63"/>
      <c r="X60" s="63"/>
      <c r="Y60" s="63"/>
      <c r="Z60" s="93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05" t="s">
        <v>249</v>
      </c>
      <c r="B61" s="14"/>
      <c r="C61" s="42" t="s">
        <v>19</v>
      </c>
      <c r="D61" s="43" t="s">
        <v>79</v>
      </c>
      <c r="E61" s="109" t="s">
        <v>11</v>
      </c>
      <c r="F61" s="110"/>
      <c r="G61" s="110"/>
      <c r="H61" s="110"/>
      <c r="I61" s="111"/>
      <c r="J61" s="112" t="s">
        <v>254</v>
      </c>
      <c r="K61" s="113"/>
      <c r="L61" s="114"/>
      <c r="M61" s="44" t="s">
        <v>17</v>
      </c>
      <c r="N61" s="16"/>
      <c r="O61" s="16"/>
      <c r="P61" s="16"/>
      <c r="Q61" s="63"/>
      <c r="R61" s="63"/>
      <c r="S61" s="63"/>
      <c r="T61" s="63"/>
      <c r="U61" s="63"/>
      <c r="V61" s="63"/>
      <c r="W61" s="63"/>
      <c r="X61" s="63"/>
      <c r="Y61" s="63"/>
      <c r="Z61" s="93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4"/>
      <c r="B62" s="14"/>
      <c r="C62" s="42" t="s">
        <v>172</v>
      </c>
      <c r="D62" s="43" t="s">
        <v>79</v>
      </c>
      <c r="E62" s="109" t="s">
        <v>71</v>
      </c>
      <c r="F62" s="110"/>
      <c r="G62" s="110"/>
      <c r="H62" s="110"/>
      <c r="I62" s="111"/>
      <c r="J62" s="112" t="s">
        <v>255</v>
      </c>
      <c r="K62" s="113"/>
      <c r="L62" s="114"/>
      <c r="M62" s="44" t="s">
        <v>165</v>
      </c>
      <c r="N62" s="16"/>
      <c r="O62" s="16"/>
      <c r="P62" s="16"/>
      <c r="Q62" s="63"/>
      <c r="R62" s="63"/>
      <c r="S62" s="63"/>
      <c r="T62" s="63"/>
      <c r="U62" s="63"/>
      <c r="V62" s="63"/>
      <c r="W62" s="63"/>
      <c r="X62" s="63"/>
      <c r="Y62" s="63"/>
      <c r="Z62" s="93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05" t="s">
        <v>253</v>
      </c>
      <c r="B63" s="14"/>
      <c r="C63" s="42" t="s">
        <v>19</v>
      </c>
      <c r="D63" s="43" t="s">
        <v>79</v>
      </c>
      <c r="E63" s="109" t="s">
        <v>24</v>
      </c>
      <c r="F63" s="110"/>
      <c r="G63" s="110"/>
      <c r="H63" s="110"/>
      <c r="I63" s="111"/>
      <c r="J63" s="112" t="s">
        <v>236</v>
      </c>
      <c r="K63" s="113"/>
      <c r="L63" s="114"/>
      <c r="M63" s="44" t="s">
        <v>94</v>
      </c>
      <c r="N63" s="16"/>
      <c r="O63" s="16"/>
      <c r="P63" s="16"/>
      <c r="Q63" s="63"/>
      <c r="R63" s="63"/>
      <c r="S63" s="63"/>
      <c r="T63" s="63"/>
      <c r="U63" s="63"/>
      <c r="V63" s="63"/>
      <c r="W63" s="63"/>
      <c r="X63" s="63"/>
      <c r="Y63" s="63"/>
      <c r="Z63" s="93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4"/>
      <c r="B64" s="14"/>
      <c r="C64" s="42" t="s">
        <v>71</v>
      </c>
      <c r="D64" s="43" t="s">
        <v>79</v>
      </c>
      <c r="E64" s="109" t="s">
        <v>25</v>
      </c>
      <c r="F64" s="110"/>
      <c r="G64" s="110"/>
      <c r="H64" s="110"/>
      <c r="I64" s="111"/>
      <c r="J64" s="112" t="s">
        <v>237</v>
      </c>
      <c r="K64" s="113"/>
      <c r="L64" s="114"/>
      <c r="M64" s="44" t="s">
        <v>165</v>
      </c>
      <c r="N64" s="16"/>
      <c r="O64" s="16"/>
      <c r="P64" s="16"/>
      <c r="Q64" s="63"/>
      <c r="R64" s="63"/>
      <c r="S64" s="63"/>
      <c r="T64" s="63"/>
      <c r="U64" s="63"/>
      <c r="V64" s="63"/>
      <c r="W64" s="63"/>
      <c r="X64" s="63"/>
      <c r="Y64" s="63"/>
      <c r="Z64" s="93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4"/>
      <c r="B65" s="14"/>
      <c r="C65" s="42" t="s">
        <v>172</v>
      </c>
      <c r="D65" s="43" t="s">
        <v>79</v>
      </c>
      <c r="E65" s="109" t="s">
        <v>24</v>
      </c>
      <c r="F65" s="110"/>
      <c r="G65" s="110"/>
      <c r="H65" s="110"/>
      <c r="I65" s="111"/>
      <c r="J65" s="112" t="s">
        <v>218</v>
      </c>
      <c r="K65" s="113"/>
      <c r="L65" s="114"/>
      <c r="M65" s="44" t="s">
        <v>57</v>
      </c>
      <c r="N65" s="16"/>
      <c r="O65" s="16"/>
      <c r="P65" s="16"/>
      <c r="Q65" s="63"/>
      <c r="R65" s="63"/>
      <c r="S65" s="63"/>
      <c r="T65" s="63"/>
      <c r="U65" s="63"/>
      <c r="V65" s="63"/>
      <c r="W65" s="63"/>
      <c r="X65" s="63"/>
      <c r="Y65" s="63"/>
      <c r="Z65" s="93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4"/>
      <c r="B66" s="14"/>
      <c r="C66" s="42" t="s">
        <v>26</v>
      </c>
      <c r="D66" s="43" t="s">
        <v>79</v>
      </c>
      <c r="E66" s="109" t="s">
        <v>11</v>
      </c>
      <c r="F66" s="110"/>
      <c r="G66" s="110"/>
      <c r="H66" s="110"/>
      <c r="I66" s="111"/>
      <c r="J66" s="112" t="s">
        <v>219</v>
      </c>
      <c r="K66" s="113"/>
      <c r="L66" s="114"/>
      <c r="M66" s="44" t="s">
        <v>220</v>
      </c>
      <c r="N66" s="16"/>
      <c r="O66" s="16"/>
      <c r="P66" s="16"/>
      <c r="Q66" s="63"/>
      <c r="R66" s="63"/>
      <c r="S66" s="63"/>
      <c r="T66" s="63"/>
      <c r="U66" s="63"/>
      <c r="V66" s="63"/>
      <c r="W66" s="63"/>
      <c r="X66" s="63"/>
      <c r="Y66" s="63"/>
      <c r="Z66" s="93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4"/>
      <c r="B67" s="14"/>
      <c r="C67" s="42" t="s">
        <v>14</v>
      </c>
      <c r="D67" s="43" t="s">
        <v>79</v>
      </c>
      <c r="E67" s="109" t="s">
        <v>19</v>
      </c>
      <c r="F67" s="110"/>
      <c r="G67" s="110"/>
      <c r="H67" s="110"/>
      <c r="I67" s="111"/>
      <c r="J67" s="112" t="s">
        <v>221</v>
      </c>
      <c r="K67" s="113"/>
      <c r="L67" s="114"/>
      <c r="M67" s="44" t="s">
        <v>17</v>
      </c>
      <c r="N67" s="16"/>
      <c r="O67" s="16"/>
      <c r="P67" s="16"/>
      <c r="Q67" s="63"/>
      <c r="R67" s="63"/>
      <c r="S67" s="63"/>
      <c r="T67" s="63"/>
      <c r="U67" s="63"/>
      <c r="V67" s="63"/>
      <c r="W67" s="63"/>
      <c r="X67" s="63"/>
      <c r="Y67" s="63"/>
      <c r="Z67" s="93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4"/>
      <c r="B68" s="14"/>
      <c r="C68" s="42" t="s">
        <v>25</v>
      </c>
      <c r="D68" s="43" t="s">
        <v>79</v>
      </c>
      <c r="E68" s="109" t="s">
        <v>13</v>
      </c>
      <c r="F68" s="110"/>
      <c r="G68" s="110"/>
      <c r="H68" s="110"/>
      <c r="I68" s="111"/>
      <c r="J68" s="112" t="s">
        <v>222</v>
      </c>
      <c r="K68" s="113"/>
      <c r="L68" s="114"/>
      <c r="M68" s="44" t="s">
        <v>17</v>
      </c>
      <c r="N68" s="16"/>
      <c r="O68" s="16"/>
      <c r="P68" s="16"/>
      <c r="Q68" s="63"/>
      <c r="R68" s="63"/>
      <c r="S68" s="63"/>
      <c r="T68" s="63"/>
      <c r="U68" s="63"/>
      <c r="V68" s="63"/>
      <c r="W68" s="63"/>
      <c r="X68" s="63"/>
      <c r="Y68" s="63"/>
      <c r="Z68" s="93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4"/>
      <c r="B69" s="14"/>
      <c r="C69" s="42" t="s">
        <v>172</v>
      </c>
      <c r="D69" s="43" t="s">
        <v>79</v>
      </c>
      <c r="E69" s="109" t="s">
        <v>19</v>
      </c>
      <c r="F69" s="110"/>
      <c r="G69" s="110"/>
      <c r="H69" s="110"/>
      <c r="I69" s="111"/>
      <c r="J69" s="112" t="s">
        <v>210</v>
      </c>
      <c r="K69" s="113"/>
      <c r="L69" s="114"/>
      <c r="M69" s="44" t="s">
        <v>53</v>
      </c>
      <c r="N69" s="16"/>
      <c r="O69" s="16"/>
      <c r="P69" s="16"/>
      <c r="Q69" s="63"/>
      <c r="R69" s="63"/>
      <c r="S69" s="63"/>
      <c r="T69" s="63"/>
      <c r="U69" s="63"/>
      <c r="V69" s="63"/>
      <c r="W69" s="63"/>
      <c r="X69" s="63"/>
      <c r="Y69" s="63"/>
      <c r="Z69" s="93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4"/>
      <c r="B70" s="14"/>
      <c r="C70" s="42" t="s">
        <v>26</v>
      </c>
      <c r="D70" s="43" t="s">
        <v>79</v>
      </c>
      <c r="E70" s="109" t="s">
        <v>24</v>
      </c>
      <c r="F70" s="110"/>
      <c r="G70" s="110"/>
      <c r="H70" s="110"/>
      <c r="I70" s="111"/>
      <c r="J70" s="112" t="s">
        <v>211</v>
      </c>
      <c r="K70" s="113"/>
      <c r="L70" s="114"/>
      <c r="M70" s="44" t="s">
        <v>17</v>
      </c>
      <c r="N70" s="16"/>
      <c r="O70" s="16"/>
      <c r="P70" s="16"/>
      <c r="Q70" s="63"/>
      <c r="R70" s="63"/>
      <c r="S70" s="63"/>
      <c r="T70" s="63"/>
      <c r="U70" s="63"/>
      <c r="V70" s="63"/>
      <c r="W70" s="63"/>
      <c r="X70" s="63"/>
      <c r="Y70" s="63"/>
      <c r="Z70" s="93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4"/>
      <c r="B71" s="14"/>
      <c r="C71" s="42" t="s">
        <v>11</v>
      </c>
      <c r="D71" s="43" t="s">
        <v>79</v>
      </c>
      <c r="E71" s="109" t="s">
        <v>13</v>
      </c>
      <c r="F71" s="110"/>
      <c r="G71" s="110"/>
      <c r="H71" s="110"/>
      <c r="I71" s="111"/>
      <c r="J71" s="112" t="s">
        <v>212</v>
      </c>
      <c r="K71" s="113"/>
      <c r="L71" s="114"/>
      <c r="M71" s="44" t="s">
        <v>17</v>
      </c>
      <c r="N71" s="16"/>
      <c r="O71" s="16"/>
      <c r="P71" s="16"/>
      <c r="Q71" s="63"/>
      <c r="R71" s="63"/>
      <c r="S71" s="63"/>
      <c r="T71" s="63"/>
      <c r="U71" s="63"/>
      <c r="V71" s="63"/>
      <c r="W71" s="63"/>
      <c r="X71" s="63"/>
      <c r="Y71" s="63"/>
      <c r="Z71" s="93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4"/>
      <c r="B72" s="14"/>
      <c r="C72" s="42" t="s">
        <v>24</v>
      </c>
      <c r="D72" s="43" t="s">
        <v>79</v>
      </c>
      <c r="E72" s="109" t="s">
        <v>25</v>
      </c>
      <c r="F72" s="110"/>
      <c r="G72" s="110"/>
      <c r="H72" s="110"/>
      <c r="I72" s="111"/>
      <c r="J72" s="112" t="s">
        <v>192</v>
      </c>
      <c r="K72" s="113"/>
      <c r="L72" s="114"/>
      <c r="M72" s="44" t="s">
        <v>165</v>
      </c>
      <c r="N72" s="16"/>
      <c r="O72" s="16"/>
      <c r="P72" s="16"/>
      <c r="Q72" s="63"/>
      <c r="R72" s="63"/>
      <c r="S72" s="63"/>
      <c r="T72" s="63"/>
      <c r="U72" s="63"/>
      <c r="V72" s="63"/>
      <c r="W72" s="63"/>
      <c r="X72" s="63"/>
      <c r="Y72" s="63"/>
      <c r="Z72" s="93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4"/>
      <c r="B73" s="14"/>
      <c r="C73" s="42" t="s">
        <v>71</v>
      </c>
      <c r="D73" s="43" t="s">
        <v>79</v>
      </c>
      <c r="E73" s="109" t="s">
        <v>14</v>
      </c>
      <c r="F73" s="110"/>
      <c r="G73" s="110"/>
      <c r="H73" s="110"/>
      <c r="I73" s="111"/>
      <c r="J73" s="112" t="s">
        <v>193</v>
      </c>
      <c r="K73" s="113"/>
      <c r="L73" s="114"/>
      <c r="M73" s="44" t="s">
        <v>17</v>
      </c>
      <c r="N73" s="16"/>
      <c r="O73" s="16"/>
      <c r="P73" s="16"/>
      <c r="Q73" s="63"/>
      <c r="R73" s="63"/>
      <c r="S73" s="63"/>
      <c r="T73" s="63"/>
      <c r="U73" s="63"/>
      <c r="V73" s="63"/>
      <c r="W73" s="63"/>
      <c r="X73" s="63"/>
      <c r="Y73" s="63"/>
      <c r="Z73" s="93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4"/>
      <c r="B74" s="14"/>
      <c r="C74" s="42" t="s">
        <v>26</v>
      </c>
      <c r="D74" s="43" t="s">
        <v>79</v>
      </c>
      <c r="E74" s="109" t="s">
        <v>13</v>
      </c>
      <c r="F74" s="110"/>
      <c r="G74" s="110"/>
      <c r="H74" s="110"/>
      <c r="I74" s="111"/>
      <c r="J74" s="112" t="s">
        <v>181</v>
      </c>
      <c r="K74" s="113"/>
      <c r="L74" s="114"/>
      <c r="M74" s="44" t="s">
        <v>94</v>
      </c>
      <c r="N74" s="16"/>
      <c r="O74" s="16"/>
      <c r="P74" s="16"/>
      <c r="Q74" s="63"/>
      <c r="R74" s="63"/>
      <c r="S74" s="63"/>
      <c r="T74" s="63"/>
      <c r="U74" s="63"/>
      <c r="V74" s="63"/>
      <c r="W74" s="63"/>
      <c r="X74" s="63"/>
      <c r="Y74" s="63"/>
      <c r="Z74" s="93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4"/>
      <c r="B75" s="14"/>
      <c r="C75" s="42" t="s">
        <v>11</v>
      </c>
      <c r="D75" s="43" t="s">
        <v>79</v>
      </c>
      <c r="E75" s="109" t="s">
        <v>100</v>
      </c>
      <c r="F75" s="110"/>
      <c r="G75" s="110"/>
      <c r="H75" s="110"/>
      <c r="I75" s="111"/>
      <c r="J75" s="112" t="s">
        <v>182</v>
      </c>
      <c r="K75" s="113"/>
      <c r="L75" s="114"/>
      <c r="M75" s="44" t="s">
        <v>165</v>
      </c>
      <c r="N75" s="16"/>
      <c r="O75" s="16"/>
      <c r="P75" s="16"/>
      <c r="Q75" s="63"/>
      <c r="R75" s="63"/>
      <c r="S75" s="63"/>
      <c r="T75" s="63"/>
      <c r="U75" s="63"/>
      <c r="V75" s="63"/>
      <c r="W75" s="63"/>
      <c r="X75" s="63"/>
      <c r="Y75" s="63"/>
      <c r="Z75" s="93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4"/>
      <c r="B76" s="14"/>
      <c r="C76" s="42" t="s">
        <v>24</v>
      </c>
      <c r="D76" s="43" t="s">
        <v>79</v>
      </c>
      <c r="E76" s="109" t="s">
        <v>11</v>
      </c>
      <c r="F76" s="110"/>
      <c r="G76" s="110"/>
      <c r="H76" s="110"/>
      <c r="I76" s="111"/>
      <c r="J76" s="112" t="s">
        <v>171</v>
      </c>
      <c r="K76" s="113"/>
      <c r="L76" s="114"/>
      <c r="M76" s="44" t="s">
        <v>53</v>
      </c>
      <c r="N76" s="16"/>
      <c r="O76" s="16"/>
      <c r="P76" s="16"/>
      <c r="Q76" s="63"/>
      <c r="R76" s="63"/>
      <c r="S76" s="63"/>
      <c r="T76" s="63"/>
      <c r="U76" s="63"/>
      <c r="V76" s="63"/>
      <c r="W76" s="63"/>
      <c r="X76" s="63"/>
      <c r="Y76" s="63"/>
      <c r="Z76" s="93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4"/>
      <c r="B77" s="14"/>
      <c r="C77" s="42" t="s">
        <v>172</v>
      </c>
      <c r="D77" s="43" t="s">
        <v>79</v>
      </c>
      <c r="E77" s="109" t="s">
        <v>14</v>
      </c>
      <c r="F77" s="110"/>
      <c r="G77" s="110"/>
      <c r="H77" s="110"/>
      <c r="I77" s="111"/>
      <c r="J77" s="112" t="s">
        <v>173</v>
      </c>
      <c r="K77" s="113"/>
      <c r="L77" s="114"/>
      <c r="M77" s="44" t="s">
        <v>165</v>
      </c>
      <c r="N77" s="16"/>
      <c r="O77" s="16"/>
      <c r="P77" s="16"/>
      <c r="Q77" s="63"/>
      <c r="R77" s="63"/>
      <c r="S77" s="63"/>
      <c r="T77" s="63"/>
      <c r="U77" s="63"/>
      <c r="V77" s="63"/>
      <c r="W77" s="63"/>
      <c r="X77" s="63"/>
      <c r="Y77" s="63"/>
      <c r="Z77" s="93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4"/>
      <c r="B78" s="14"/>
      <c r="C78" s="42" t="s">
        <v>71</v>
      </c>
      <c r="D78" s="43" t="s">
        <v>79</v>
      </c>
      <c r="E78" s="109" t="s">
        <v>26</v>
      </c>
      <c r="F78" s="110"/>
      <c r="G78" s="110"/>
      <c r="H78" s="110"/>
      <c r="I78" s="111"/>
      <c r="J78" s="112" t="s">
        <v>174</v>
      </c>
      <c r="K78" s="113"/>
      <c r="L78" s="114"/>
      <c r="M78" s="44" t="s">
        <v>165</v>
      </c>
      <c r="N78" s="16"/>
      <c r="O78" s="16"/>
      <c r="P78" s="16"/>
      <c r="Q78" s="63"/>
      <c r="R78" s="63"/>
      <c r="S78" s="63"/>
      <c r="T78" s="63"/>
      <c r="U78" s="63"/>
      <c r="V78" s="63"/>
      <c r="W78" s="63"/>
      <c r="X78" s="63"/>
      <c r="Y78" s="63"/>
      <c r="Z78" s="93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4"/>
      <c r="B79" s="14"/>
      <c r="C79" s="42" t="s">
        <v>25</v>
      </c>
      <c r="D79" s="43" t="s">
        <v>79</v>
      </c>
      <c r="E79" s="109" t="s">
        <v>100</v>
      </c>
      <c r="F79" s="110"/>
      <c r="G79" s="110"/>
      <c r="H79" s="110"/>
      <c r="I79" s="111"/>
      <c r="J79" s="112" t="s">
        <v>138</v>
      </c>
      <c r="K79" s="113"/>
      <c r="L79" s="114"/>
      <c r="M79" s="44" t="s">
        <v>53</v>
      </c>
      <c r="N79" s="16"/>
      <c r="O79" s="16"/>
      <c r="P79" s="16"/>
      <c r="Q79" s="63"/>
      <c r="R79" s="63"/>
      <c r="S79" s="63"/>
      <c r="T79" s="63"/>
      <c r="U79" s="63"/>
      <c r="V79" s="63"/>
      <c r="W79" s="63"/>
      <c r="X79" s="63"/>
      <c r="Y79" s="63"/>
      <c r="Z79" s="93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4"/>
      <c r="B80" s="14"/>
      <c r="C80" s="42" t="s">
        <v>11</v>
      </c>
      <c r="D80" s="43" t="s">
        <v>79</v>
      </c>
      <c r="E80" s="109" t="s">
        <v>71</v>
      </c>
      <c r="F80" s="110"/>
      <c r="G80" s="110"/>
      <c r="H80" s="110"/>
      <c r="I80" s="111"/>
      <c r="J80" s="112" t="s">
        <v>139</v>
      </c>
      <c r="K80" s="113"/>
      <c r="L80" s="114"/>
      <c r="M80" s="44" t="s">
        <v>57</v>
      </c>
      <c r="N80" s="16"/>
      <c r="O80" s="16"/>
      <c r="P80" s="16"/>
      <c r="Q80" s="63"/>
      <c r="R80" s="63"/>
      <c r="S80" s="63"/>
      <c r="T80" s="63"/>
      <c r="U80" s="63"/>
      <c r="V80" s="63"/>
      <c r="W80" s="63"/>
      <c r="X80" s="63"/>
      <c r="Y80" s="63"/>
      <c r="Z80" s="93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4"/>
      <c r="B81" s="14"/>
      <c r="C81" s="42" t="s">
        <v>14</v>
      </c>
      <c r="D81" s="43" t="s">
        <v>79</v>
      </c>
      <c r="E81" s="109" t="s">
        <v>13</v>
      </c>
      <c r="F81" s="110"/>
      <c r="G81" s="110"/>
      <c r="H81" s="110"/>
      <c r="I81" s="111"/>
      <c r="J81" s="112" t="s">
        <v>140</v>
      </c>
      <c r="K81" s="113"/>
      <c r="L81" s="114"/>
      <c r="M81" s="44" t="s">
        <v>17</v>
      </c>
      <c r="N81" s="16"/>
      <c r="O81" s="16"/>
      <c r="P81" s="16"/>
      <c r="Q81" s="63"/>
      <c r="R81" s="63"/>
      <c r="S81" s="63"/>
      <c r="T81" s="63"/>
      <c r="U81" s="63"/>
      <c r="V81" s="63"/>
      <c r="W81" s="63"/>
      <c r="X81" s="63"/>
      <c r="Y81" s="63"/>
      <c r="Z81" s="93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4"/>
      <c r="B82" s="14"/>
      <c r="C82" s="42" t="s">
        <v>25</v>
      </c>
      <c r="D82" s="43" t="s">
        <v>79</v>
      </c>
      <c r="E82" s="109" t="s">
        <v>19</v>
      </c>
      <c r="F82" s="110"/>
      <c r="G82" s="110"/>
      <c r="H82" s="110"/>
      <c r="I82" s="111"/>
      <c r="J82" s="112" t="s">
        <v>97</v>
      </c>
      <c r="K82" s="113"/>
      <c r="L82" s="114"/>
      <c r="M82" s="44" t="s">
        <v>53</v>
      </c>
      <c r="N82" s="16"/>
      <c r="O82" s="16"/>
      <c r="P82" s="16"/>
      <c r="Q82" s="63"/>
      <c r="R82" s="63"/>
      <c r="S82" s="63"/>
      <c r="T82" s="63"/>
      <c r="U82" s="63"/>
      <c r="V82" s="63"/>
      <c r="W82" s="63"/>
      <c r="X82" s="63"/>
      <c r="Y82" s="63"/>
      <c r="Z82" s="93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4"/>
      <c r="B83" s="14"/>
      <c r="C83" s="42" t="s">
        <v>13</v>
      </c>
      <c r="D83" s="43" t="s">
        <v>79</v>
      </c>
      <c r="E83" s="109" t="s">
        <v>71</v>
      </c>
      <c r="F83" s="110"/>
      <c r="G83" s="110"/>
      <c r="H83" s="110"/>
      <c r="I83" s="111"/>
      <c r="J83" s="112" t="s">
        <v>98</v>
      </c>
      <c r="K83" s="113"/>
      <c r="L83" s="114"/>
      <c r="M83" s="44" t="s">
        <v>53</v>
      </c>
      <c r="N83" s="16"/>
      <c r="O83" s="16"/>
      <c r="P83" s="16"/>
      <c r="Q83" s="63"/>
      <c r="R83" s="63"/>
      <c r="S83" s="63"/>
      <c r="T83" s="63"/>
      <c r="U83" s="63"/>
      <c r="V83" s="63"/>
      <c r="W83" s="63"/>
      <c r="X83" s="63"/>
      <c r="Y83" s="63"/>
      <c r="Z83" s="93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4"/>
      <c r="B84" s="14"/>
      <c r="C84" s="42" t="s">
        <v>14</v>
      </c>
      <c r="D84" s="43" t="s">
        <v>79</v>
      </c>
      <c r="E84" s="109" t="s">
        <v>11</v>
      </c>
      <c r="F84" s="110"/>
      <c r="G84" s="110"/>
      <c r="H84" s="110"/>
      <c r="I84" s="111"/>
      <c r="J84" s="112" t="s">
        <v>99</v>
      </c>
      <c r="K84" s="113"/>
      <c r="L84" s="114"/>
      <c r="M84" s="44" t="s">
        <v>53</v>
      </c>
      <c r="N84" s="16"/>
      <c r="O84" s="16"/>
      <c r="P84" s="16"/>
      <c r="Q84" s="63"/>
      <c r="R84" s="63"/>
      <c r="S84" s="63"/>
      <c r="T84" s="63"/>
      <c r="U84" s="63"/>
      <c r="V84" s="63"/>
      <c r="W84" s="63"/>
      <c r="X84" s="63"/>
      <c r="Y84" s="63"/>
      <c r="Z84" s="93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4"/>
      <c r="B85" s="14"/>
      <c r="C85" s="42" t="s">
        <v>26</v>
      </c>
      <c r="D85" s="43" t="s">
        <v>79</v>
      </c>
      <c r="E85" s="109" t="s">
        <v>100</v>
      </c>
      <c r="F85" s="110"/>
      <c r="G85" s="110"/>
      <c r="H85" s="110"/>
      <c r="I85" s="111"/>
      <c r="J85" s="112" t="s">
        <v>101</v>
      </c>
      <c r="K85" s="113"/>
      <c r="L85" s="114"/>
      <c r="M85" s="44" t="s">
        <v>17</v>
      </c>
      <c r="N85" s="16"/>
      <c r="O85" s="16"/>
      <c r="P85" s="16"/>
      <c r="Q85" s="63"/>
      <c r="R85" s="63"/>
      <c r="S85" s="63"/>
      <c r="T85" s="63"/>
      <c r="U85" s="63"/>
      <c r="V85" s="63"/>
      <c r="W85" s="63"/>
      <c r="X85" s="63"/>
      <c r="Y85" s="63"/>
      <c r="Z85" s="93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</sheetData>
  <sheetProtection/>
  <mergeCells count="155">
    <mergeCell ref="E15:I15"/>
    <mergeCell ref="J15:L15"/>
    <mergeCell ref="E18:I18"/>
    <mergeCell ref="J18:L18"/>
    <mergeCell ref="E16:I16"/>
    <mergeCell ref="J16:L16"/>
    <mergeCell ref="E17:I17"/>
    <mergeCell ref="J17:L17"/>
    <mergeCell ref="E27:I27"/>
    <mergeCell ref="J27:L27"/>
    <mergeCell ref="E28:I28"/>
    <mergeCell ref="J28:L28"/>
    <mergeCell ref="E23:I23"/>
    <mergeCell ref="J23:L23"/>
    <mergeCell ref="E24:I24"/>
    <mergeCell ref="J24:L24"/>
    <mergeCell ref="E25:I25"/>
    <mergeCell ref="J25:L25"/>
    <mergeCell ref="E26:I26"/>
    <mergeCell ref="J26:L26"/>
    <mergeCell ref="E39:I39"/>
    <mergeCell ref="J39:L39"/>
    <mergeCell ref="E36:I36"/>
    <mergeCell ref="J36:L36"/>
    <mergeCell ref="E37:I37"/>
    <mergeCell ref="J37:L37"/>
    <mergeCell ref="E38:I38"/>
    <mergeCell ref="J38:L38"/>
    <mergeCell ref="E43:I43"/>
    <mergeCell ref="J43:L43"/>
    <mergeCell ref="E40:I40"/>
    <mergeCell ref="J40:L40"/>
    <mergeCell ref="E42:I42"/>
    <mergeCell ref="J42:L42"/>
    <mergeCell ref="E41:I41"/>
    <mergeCell ref="J41:L41"/>
    <mergeCell ref="E47:I47"/>
    <mergeCell ref="J47:L47"/>
    <mergeCell ref="E44:I44"/>
    <mergeCell ref="J44:L44"/>
    <mergeCell ref="E45:I45"/>
    <mergeCell ref="J45:L45"/>
    <mergeCell ref="E46:I46"/>
    <mergeCell ref="J46:L46"/>
    <mergeCell ref="E51:I51"/>
    <mergeCell ref="J51:L51"/>
    <mergeCell ref="E48:I48"/>
    <mergeCell ref="J48:L48"/>
    <mergeCell ref="E49:I49"/>
    <mergeCell ref="J49:L49"/>
    <mergeCell ref="E50:I50"/>
    <mergeCell ref="J50:L50"/>
    <mergeCell ref="E59:I59"/>
    <mergeCell ref="J59:L59"/>
    <mergeCell ref="E57:I57"/>
    <mergeCell ref="J57:L57"/>
    <mergeCell ref="E54:I54"/>
    <mergeCell ref="J54:L54"/>
    <mergeCell ref="E55:I55"/>
    <mergeCell ref="J55:L55"/>
    <mergeCell ref="E56:I56"/>
    <mergeCell ref="J56:L56"/>
    <mergeCell ref="E69:I69"/>
    <mergeCell ref="J69:L69"/>
    <mergeCell ref="E66:I66"/>
    <mergeCell ref="J66:L66"/>
    <mergeCell ref="E67:I67"/>
    <mergeCell ref="J67:L67"/>
    <mergeCell ref="E68:I68"/>
    <mergeCell ref="J68:L68"/>
    <mergeCell ref="E74:I74"/>
    <mergeCell ref="J74:L74"/>
    <mergeCell ref="E73:I73"/>
    <mergeCell ref="J73:L73"/>
    <mergeCell ref="E76:I76"/>
    <mergeCell ref="J76:L76"/>
    <mergeCell ref="E75:I75"/>
    <mergeCell ref="J75:L75"/>
    <mergeCell ref="AD3:AN3"/>
    <mergeCell ref="Q6:S6"/>
    <mergeCell ref="T6:X6"/>
    <mergeCell ref="Q10:X10"/>
    <mergeCell ref="Q9:X9"/>
    <mergeCell ref="Q12:X12"/>
    <mergeCell ref="Q13:X13"/>
    <mergeCell ref="A1:O1"/>
    <mergeCell ref="A2:O2"/>
    <mergeCell ref="E14:I14"/>
    <mergeCell ref="J14:L14"/>
    <mergeCell ref="Q3:S3"/>
    <mergeCell ref="T3:X3"/>
    <mergeCell ref="E83:I83"/>
    <mergeCell ref="J83:L83"/>
    <mergeCell ref="E84:I84"/>
    <mergeCell ref="J84:L84"/>
    <mergeCell ref="E85:I85"/>
    <mergeCell ref="J85:L85"/>
    <mergeCell ref="E82:I82"/>
    <mergeCell ref="J82:L82"/>
    <mergeCell ref="E80:I80"/>
    <mergeCell ref="J80:L80"/>
    <mergeCell ref="E81:I81"/>
    <mergeCell ref="J81:L81"/>
    <mergeCell ref="E79:I79"/>
    <mergeCell ref="J79:L79"/>
    <mergeCell ref="E77:I77"/>
    <mergeCell ref="J77:L77"/>
    <mergeCell ref="E78:I78"/>
    <mergeCell ref="J78:L78"/>
    <mergeCell ref="E72:I72"/>
    <mergeCell ref="J72:L72"/>
    <mergeCell ref="E70:I70"/>
    <mergeCell ref="J70:L70"/>
    <mergeCell ref="E71:I71"/>
    <mergeCell ref="J71:L71"/>
    <mergeCell ref="E63:I63"/>
    <mergeCell ref="J63:L63"/>
    <mergeCell ref="E62:I62"/>
    <mergeCell ref="J62:L62"/>
    <mergeCell ref="E65:I65"/>
    <mergeCell ref="J65:L65"/>
    <mergeCell ref="E64:I64"/>
    <mergeCell ref="J64:L64"/>
    <mergeCell ref="E53:I53"/>
    <mergeCell ref="J53:L53"/>
    <mergeCell ref="E52:I52"/>
    <mergeCell ref="J52:L52"/>
    <mergeCell ref="E61:I61"/>
    <mergeCell ref="J61:L61"/>
    <mergeCell ref="E60:I60"/>
    <mergeCell ref="J60:L60"/>
    <mergeCell ref="E58:I58"/>
    <mergeCell ref="J58:L58"/>
    <mergeCell ref="E35:I35"/>
    <mergeCell ref="J35:L35"/>
    <mergeCell ref="E32:I32"/>
    <mergeCell ref="J32:L32"/>
    <mergeCell ref="E33:I33"/>
    <mergeCell ref="J33:L33"/>
    <mergeCell ref="E34:I34"/>
    <mergeCell ref="J34:L34"/>
    <mergeCell ref="E31:I31"/>
    <mergeCell ref="J31:L31"/>
    <mergeCell ref="E29:I29"/>
    <mergeCell ref="J29:L29"/>
    <mergeCell ref="E30:I30"/>
    <mergeCell ref="J30:L30"/>
    <mergeCell ref="E19:I19"/>
    <mergeCell ref="J19:L19"/>
    <mergeCell ref="E22:I22"/>
    <mergeCell ref="J22:L22"/>
    <mergeCell ref="E20:I20"/>
    <mergeCell ref="J20:L20"/>
    <mergeCell ref="E21:I21"/>
    <mergeCell ref="J21:L21"/>
  </mergeCells>
  <printOptions/>
  <pageMargins left="0.5" right="0.17" top="0.44" bottom="0.42" header="0.4" footer="0.42"/>
  <pageSetup fitToHeight="1" fitToWidth="1" horizontalDpi="300" verticalDpi="300" orientation="portrait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AN154"/>
  <sheetViews>
    <sheetView zoomScale="75" zoomScaleNormal="75" zoomScalePageLayoutView="0" workbookViewId="0" topLeftCell="A1">
      <selection activeCell="N7" sqref="N7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41.57421875" style="0" customWidth="1"/>
    <col min="4" max="4" width="3.281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0.75" customHeight="1">
      <c r="A1" s="130" t="s">
        <v>63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24"/>
      <c r="Q1" s="104">
        <v>43599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25"/>
      <c r="Q2" s="26" t="s">
        <v>0</v>
      </c>
      <c r="R2" s="61"/>
      <c r="S2" s="62"/>
      <c r="T2" s="62"/>
      <c r="U2" s="62"/>
      <c r="V2" s="62"/>
      <c r="W2" s="62"/>
      <c r="X2" s="62"/>
      <c r="Y2" s="31" t="s">
        <v>0</v>
      </c>
      <c r="Z2" s="63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29">
        <v>1</v>
      </c>
      <c r="B3" s="27"/>
      <c r="C3" s="45" t="s">
        <v>73</v>
      </c>
      <c r="D3" s="50"/>
      <c r="E3" s="50">
        <v>21</v>
      </c>
      <c r="F3" s="50"/>
      <c r="G3" s="50">
        <v>14</v>
      </c>
      <c r="H3" s="50">
        <v>1</v>
      </c>
      <c r="I3" s="50">
        <v>6</v>
      </c>
      <c r="J3" s="50"/>
      <c r="K3" s="47">
        <v>25047</v>
      </c>
      <c r="L3" s="47"/>
      <c r="M3" s="48">
        <f>K3/189</f>
        <v>132.52380952380952</v>
      </c>
      <c r="N3" s="47"/>
      <c r="O3" s="49">
        <v>56</v>
      </c>
      <c r="P3" s="108"/>
      <c r="Q3" s="26" t="s">
        <v>3</v>
      </c>
      <c r="R3" s="61"/>
      <c r="S3" s="62"/>
      <c r="T3" s="62"/>
      <c r="U3" s="62"/>
      <c r="V3" s="62"/>
      <c r="W3" s="62"/>
      <c r="X3" s="62"/>
      <c r="Y3" s="31" t="s">
        <v>1</v>
      </c>
      <c r="Z3" s="63"/>
      <c r="AA3" s="7"/>
      <c r="AB3" s="8"/>
      <c r="AC3" s="9"/>
      <c r="AD3" s="115" t="s">
        <v>0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0" ht="27.75">
      <c r="A4" s="94">
        <v>2</v>
      </c>
      <c r="B4" s="94"/>
      <c r="C4" s="51" t="s">
        <v>15</v>
      </c>
      <c r="D4" s="141"/>
      <c r="E4" s="141">
        <v>21</v>
      </c>
      <c r="F4" s="141"/>
      <c r="G4" s="141">
        <v>12</v>
      </c>
      <c r="H4" s="141">
        <v>3</v>
      </c>
      <c r="I4" s="141">
        <v>6</v>
      </c>
      <c r="J4" s="141"/>
      <c r="K4" s="53">
        <v>23900</v>
      </c>
      <c r="L4" s="53"/>
      <c r="M4" s="54">
        <f>K4/189</f>
        <v>126.45502645502646</v>
      </c>
      <c r="N4" s="53"/>
      <c r="O4" s="55">
        <v>54</v>
      </c>
      <c r="P4" s="108"/>
      <c r="Q4" s="117" t="s">
        <v>55</v>
      </c>
      <c r="R4" s="118"/>
      <c r="S4" s="119"/>
      <c r="T4" s="132" t="s">
        <v>73</v>
      </c>
      <c r="U4" s="133"/>
      <c r="V4" s="133"/>
      <c r="W4" s="133"/>
      <c r="X4" s="134"/>
      <c r="Y4" s="60">
        <v>227</v>
      </c>
      <c r="Z4" s="64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9"/>
      <c r="C5" s="45" t="s">
        <v>45</v>
      </c>
      <c r="D5" s="50"/>
      <c r="E5" s="50">
        <v>21</v>
      </c>
      <c r="F5" s="50"/>
      <c r="G5" s="50">
        <v>12</v>
      </c>
      <c r="H5" s="50">
        <v>2</v>
      </c>
      <c r="I5" s="50">
        <v>7</v>
      </c>
      <c r="J5" s="50"/>
      <c r="K5" s="47">
        <v>23030</v>
      </c>
      <c r="L5" s="47"/>
      <c r="M5" s="48">
        <f>K5/177</f>
        <v>130.1129943502825</v>
      </c>
      <c r="N5" s="47"/>
      <c r="O5" s="49">
        <v>53</v>
      </c>
      <c r="P5" s="108"/>
      <c r="Q5" s="65"/>
      <c r="R5" s="65"/>
      <c r="S5" s="65"/>
      <c r="T5" s="65"/>
      <c r="U5" s="65"/>
      <c r="V5" s="65"/>
      <c r="W5" s="65"/>
      <c r="X5" s="65"/>
      <c r="Y5" s="65"/>
      <c r="Z5" s="66"/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45" t="s">
        <v>27</v>
      </c>
      <c r="D6" s="50"/>
      <c r="E6" s="50">
        <v>21</v>
      </c>
      <c r="F6" s="50"/>
      <c r="G6" s="50">
        <v>9</v>
      </c>
      <c r="H6" s="50">
        <v>6</v>
      </c>
      <c r="I6" s="50">
        <v>6</v>
      </c>
      <c r="J6" s="50" t="s">
        <v>0</v>
      </c>
      <c r="K6" s="47">
        <v>23698</v>
      </c>
      <c r="L6" s="47"/>
      <c r="M6" s="48">
        <f>K6/189</f>
        <v>125.3862433862434</v>
      </c>
      <c r="N6" s="47">
        <v>0</v>
      </c>
      <c r="O6" s="49">
        <v>47</v>
      </c>
      <c r="P6" s="108"/>
      <c r="Q6" s="26" t="s">
        <v>4</v>
      </c>
      <c r="R6" s="61"/>
      <c r="S6" s="62"/>
      <c r="T6" s="62"/>
      <c r="U6" s="62"/>
      <c r="V6" s="62"/>
      <c r="W6" s="62"/>
      <c r="X6" s="62"/>
      <c r="Y6" s="31" t="s">
        <v>1</v>
      </c>
      <c r="Z6" s="67" t="s">
        <v>2</v>
      </c>
      <c r="AA6" s="10"/>
      <c r="AB6" s="8"/>
      <c r="AC6" s="11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45" t="s">
        <v>44</v>
      </c>
      <c r="D7" s="45"/>
      <c r="E7" s="50">
        <v>21</v>
      </c>
      <c r="F7" s="50"/>
      <c r="G7" s="50">
        <v>12</v>
      </c>
      <c r="H7" s="50">
        <v>3</v>
      </c>
      <c r="I7" s="50">
        <v>6</v>
      </c>
      <c r="J7" s="50"/>
      <c r="K7" s="47">
        <v>20447</v>
      </c>
      <c r="L7" s="47"/>
      <c r="M7" s="48">
        <f>K7/162</f>
        <v>126.21604938271605</v>
      </c>
      <c r="N7" s="47"/>
      <c r="O7" s="49">
        <v>46</v>
      </c>
      <c r="P7" s="108"/>
      <c r="Q7" s="117" t="s">
        <v>216</v>
      </c>
      <c r="R7" s="118"/>
      <c r="S7" s="119"/>
      <c r="T7" s="132" t="s">
        <v>175</v>
      </c>
      <c r="U7" s="133"/>
      <c r="V7" s="133"/>
      <c r="W7" s="133"/>
      <c r="X7" s="134"/>
      <c r="Y7" s="60">
        <v>590</v>
      </c>
      <c r="Z7" s="68">
        <f>Y7/3</f>
        <v>196.66666666666666</v>
      </c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29">
        <v>6</v>
      </c>
      <c r="B8" s="29"/>
      <c r="C8" s="45" t="s">
        <v>175</v>
      </c>
      <c r="D8" s="50"/>
      <c r="E8" s="50">
        <v>21</v>
      </c>
      <c r="F8" s="50"/>
      <c r="G8" s="50">
        <v>8</v>
      </c>
      <c r="H8" s="50">
        <v>1</v>
      </c>
      <c r="I8" s="50">
        <v>12</v>
      </c>
      <c r="J8" s="50"/>
      <c r="K8" s="47">
        <v>22569</v>
      </c>
      <c r="L8" s="47"/>
      <c r="M8" s="48">
        <f>K8/189</f>
        <v>119.41269841269842</v>
      </c>
      <c r="N8" s="47"/>
      <c r="O8" s="49">
        <v>38</v>
      </c>
      <c r="P8" s="108"/>
      <c r="Q8" s="65"/>
      <c r="R8" s="65"/>
      <c r="S8" s="65"/>
      <c r="T8" s="65"/>
      <c r="U8" s="65"/>
      <c r="V8" s="65"/>
      <c r="W8" s="65"/>
      <c r="X8" s="65"/>
      <c r="Y8" s="65"/>
      <c r="Z8" s="65"/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29">
        <v>7</v>
      </c>
      <c r="B9" s="29"/>
      <c r="C9" s="45" t="s">
        <v>72</v>
      </c>
      <c r="D9" s="50"/>
      <c r="E9" s="50">
        <v>21</v>
      </c>
      <c r="F9" s="50"/>
      <c r="G9" s="50">
        <v>5</v>
      </c>
      <c r="H9" s="50">
        <v>1</v>
      </c>
      <c r="I9" s="50">
        <v>15</v>
      </c>
      <c r="J9" s="50"/>
      <c r="K9" s="47">
        <v>19389</v>
      </c>
      <c r="L9" s="47"/>
      <c r="M9" s="48">
        <f>K9/177</f>
        <v>109.54237288135593</v>
      </c>
      <c r="N9" s="47"/>
      <c r="O9" s="49">
        <v>24</v>
      </c>
      <c r="P9" s="108"/>
      <c r="Q9" s="26" t="s">
        <v>28</v>
      </c>
      <c r="R9" s="61"/>
      <c r="S9" s="62"/>
      <c r="T9" s="62"/>
      <c r="U9" s="62"/>
      <c r="V9" s="62"/>
      <c r="W9" s="62"/>
      <c r="X9" s="62"/>
      <c r="Y9" s="31" t="s">
        <v>1</v>
      </c>
      <c r="Z9" s="69" t="s">
        <v>2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29">
        <v>8</v>
      </c>
      <c r="B10" s="27" t="s">
        <v>0</v>
      </c>
      <c r="C10" s="45" t="s">
        <v>74</v>
      </c>
      <c r="D10" s="50"/>
      <c r="E10" s="50">
        <v>21</v>
      </c>
      <c r="F10" s="50"/>
      <c r="G10" s="50">
        <v>4</v>
      </c>
      <c r="H10" s="50">
        <v>1</v>
      </c>
      <c r="I10" s="50">
        <v>16</v>
      </c>
      <c r="J10" s="50"/>
      <c r="K10" s="47">
        <v>9872</v>
      </c>
      <c r="L10" s="47"/>
      <c r="M10" s="48">
        <f>K10/90</f>
        <v>109.68888888888888</v>
      </c>
      <c r="N10" s="47"/>
      <c r="O10" s="49">
        <v>18</v>
      </c>
      <c r="P10" s="108"/>
      <c r="Q10" s="123" t="s">
        <v>73</v>
      </c>
      <c r="R10" s="124"/>
      <c r="S10" s="124"/>
      <c r="T10" s="124"/>
      <c r="U10" s="124"/>
      <c r="V10" s="124"/>
      <c r="W10" s="124"/>
      <c r="X10" s="125"/>
      <c r="Y10" s="60">
        <v>599</v>
      </c>
      <c r="Z10" s="68">
        <f>Y10/3</f>
        <v>199.66666666666666</v>
      </c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29"/>
      <c r="B11" s="29"/>
      <c r="C11" s="56"/>
      <c r="D11" s="50"/>
      <c r="E11" s="50"/>
      <c r="F11" s="50"/>
      <c r="G11" s="50"/>
      <c r="H11" s="50"/>
      <c r="I11" s="50"/>
      <c r="J11" s="50"/>
      <c r="K11" s="47"/>
      <c r="L11" s="47"/>
      <c r="M11" s="48"/>
      <c r="N11" s="47"/>
      <c r="O11" s="49"/>
      <c r="P11" s="28"/>
      <c r="Q11" s="126"/>
      <c r="R11" s="127"/>
      <c r="S11" s="127"/>
      <c r="T11" s="127"/>
      <c r="U11" s="127"/>
      <c r="V11" s="127"/>
      <c r="W11" s="127"/>
      <c r="X11" s="127"/>
      <c r="Y11" s="96"/>
      <c r="Z11" s="97"/>
      <c r="AA11" s="12"/>
      <c r="AB11" s="8"/>
      <c r="AC11" s="1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29"/>
      <c r="B12" s="29"/>
      <c r="C12" s="45"/>
      <c r="D12" s="50"/>
      <c r="E12" s="50"/>
      <c r="F12" s="50"/>
      <c r="G12" s="50"/>
      <c r="H12" s="50"/>
      <c r="I12" s="50"/>
      <c r="J12" s="50"/>
      <c r="K12" s="47"/>
      <c r="L12" s="47"/>
      <c r="M12" s="48"/>
      <c r="N12" s="47"/>
      <c r="O12" s="49"/>
      <c r="P12" s="28"/>
      <c r="Q12" s="26" t="s">
        <v>5</v>
      </c>
      <c r="R12" s="61"/>
      <c r="S12" s="62"/>
      <c r="T12" s="62"/>
      <c r="U12" s="62"/>
      <c r="V12" s="62"/>
      <c r="W12" s="62"/>
      <c r="X12" s="62"/>
      <c r="Y12" s="31" t="s">
        <v>1</v>
      </c>
      <c r="Z12" s="69" t="s">
        <v>2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7.75">
      <c r="A13" s="29"/>
      <c r="B13" s="29"/>
      <c r="C13" s="45"/>
      <c r="D13" s="50"/>
      <c r="E13" s="50"/>
      <c r="F13" s="50"/>
      <c r="G13" s="50"/>
      <c r="H13" s="50"/>
      <c r="I13" s="50"/>
      <c r="J13" s="50"/>
      <c r="K13" s="47"/>
      <c r="L13" s="47"/>
      <c r="M13" s="48"/>
      <c r="N13" s="47"/>
      <c r="O13" s="49"/>
      <c r="P13" s="28"/>
      <c r="Q13" s="123" t="s">
        <v>73</v>
      </c>
      <c r="R13" s="124"/>
      <c r="S13" s="124"/>
      <c r="T13" s="124"/>
      <c r="U13" s="124"/>
      <c r="V13" s="124"/>
      <c r="W13" s="124"/>
      <c r="X13" s="125"/>
      <c r="Y13" s="60">
        <v>1552</v>
      </c>
      <c r="Z13" s="68">
        <f>Y13/9</f>
        <v>172.44444444444446</v>
      </c>
      <c r="AA13" s="10"/>
      <c r="AB13" s="8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31.5" customHeight="1">
      <c r="A14" s="98" t="s">
        <v>62</v>
      </c>
      <c r="B14" s="34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0"/>
      <c r="Q14" s="21"/>
      <c r="R14" s="37"/>
      <c r="S14" s="38"/>
      <c r="T14" s="39"/>
      <c r="U14" s="39"/>
      <c r="V14" s="39"/>
      <c r="W14" s="39"/>
      <c r="X14" s="39"/>
      <c r="Y14" s="40"/>
      <c r="Z14" s="41"/>
      <c r="AA14" s="10"/>
      <c r="AB14" s="8"/>
      <c r="AC14" s="1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4"/>
      <c r="B15" s="14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1"/>
      <c r="R15" s="21"/>
      <c r="S15" s="22"/>
      <c r="T15" s="23"/>
      <c r="U15" s="23"/>
      <c r="V15" s="23"/>
      <c r="W15" s="23"/>
      <c r="X15" s="23"/>
      <c r="Y15" s="19"/>
      <c r="Z15" s="20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5" t="s">
        <v>442</v>
      </c>
      <c r="B16" s="14"/>
      <c r="C16" s="42" t="s">
        <v>175</v>
      </c>
      <c r="D16" s="43" t="s">
        <v>79</v>
      </c>
      <c r="E16" s="109" t="s">
        <v>45</v>
      </c>
      <c r="F16" s="110"/>
      <c r="G16" s="110"/>
      <c r="H16" s="110"/>
      <c r="I16" s="111"/>
      <c r="J16" s="112" t="s">
        <v>447</v>
      </c>
      <c r="K16" s="113"/>
      <c r="L16" s="114"/>
      <c r="M16" s="44" t="s">
        <v>94</v>
      </c>
      <c r="N16" s="16"/>
      <c r="O16" s="16"/>
      <c r="P16" s="16"/>
      <c r="Q16" s="21"/>
      <c r="R16" s="21"/>
      <c r="S16" s="22"/>
      <c r="T16" s="23"/>
      <c r="U16" s="23"/>
      <c r="V16" s="23"/>
      <c r="W16" s="23"/>
      <c r="X16" s="23"/>
      <c r="Y16" s="19"/>
      <c r="Z16" s="20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5"/>
      <c r="B17" s="14"/>
      <c r="C17" s="42" t="s">
        <v>72</v>
      </c>
      <c r="D17" s="43" t="s">
        <v>79</v>
      </c>
      <c r="E17" s="109" t="s">
        <v>44</v>
      </c>
      <c r="F17" s="110"/>
      <c r="G17" s="110"/>
      <c r="H17" s="110"/>
      <c r="I17" s="111"/>
      <c r="J17" s="112" t="s">
        <v>448</v>
      </c>
      <c r="K17" s="113"/>
      <c r="L17" s="114"/>
      <c r="M17" s="44" t="s">
        <v>165</v>
      </c>
      <c r="N17" s="16"/>
      <c r="O17" s="16"/>
      <c r="P17" s="16"/>
      <c r="Q17" s="21"/>
      <c r="R17" s="21"/>
      <c r="S17" s="22"/>
      <c r="T17" s="23"/>
      <c r="U17" s="23"/>
      <c r="V17" s="23"/>
      <c r="W17" s="23"/>
      <c r="X17" s="23"/>
      <c r="Y17" s="19"/>
      <c r="Z17" s="20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5"/>
      <c r="B18" s="14"/>
      <c r="C18" s="42" t="s">
        <v>27</v>
      </c>
      <c r="D18" s="43" t="s">
        <v>79</v>
      </c>
      <c r="E18" s="109" t="s">
        <v>73</v>
      </c>
      <c r="F18" s="110"/>
      <c r="G18" s="110"/>
      <c r="H18" s="110"/>
      <c r="I18" s="111"/>
      <c r="J18" s="112" t="s">
        <v>449</v>
      </c>
      <c r="K18" s="113"/>
      <c r="L18" s="114"/>
      <c r="M18" s="44" t="s">
        <v>53</v>
      </c>
      <c r="N18" s="16"/>
      <c r="O18" s="16"/>
      <c r="P18" s="16"/>
      <c r="Q18" s="21"/>
      <c r="R18" s="21"/>
      <c r="S18" s="22"/>
      <c r="T18" s="23"/>
      <c r="U18" s="23"/>
      <c r="V18" s="23"/>
      <c r="W18" s="23"/>
      <c r="X18" s="23"/>
      <c r="Y18" s="19"/>
      <c r="Z18" s="20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5"/>
      <c r="B19" s="14"/>
      <c r="C19" s="42" t="s">
        <v>74</v>
      </c>
      <c r="D19" s="43" t="s">
        <v>79</v>
      </c>
      <c r="E19" s="109" t="s">
        <v>15</v>
      </c>
      <c r="F19" s="110"/>
      <c r="G19" s="110"/>
      <c r="H19" s="110"/>
      <c r="I19" s="111"/>
      <c r="J19" s="112" t="s">
        <v>450</v>
      </c>
      <c r="K19" s="113"/>
      <c r="L19" s="114"/>
      <c r="M19" s="44" t="s">
        <v>17</v>
      </c>
      <c r="N19" s="16"/>
      <c r="O19" s="16"/>
      <c r="P19" s="16"/>
      <c r="Q19" s="21"/>
      <c r="R19" s="21"/>
      <c r="S19" s="22"/>
      <c r="T19" s="23"/>
      <c r="U19" s="23"/>
      <c r="V19" s="23"/>
      <c r="W19" s="23"/>
      <c r="X19" s="23"/>
      <c r="Y19" s="19"/>
      <c r="Z19" s="20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5"/>
      <c r="B20" s="14"/>
      <c r="C20" s="42" t="s">
        <v>45</v>
      </c>
      <c r="D20" s="43" t="s">
        <v>79</v>
      </c>
      <c r="E20" s="109" t="s">
        <v>27</v>
      </c>
      <c r="F20" s="110"/>
      <c r="G20" s="110"/>
      <c r="H20" s="110"/>
      <c r="I20" s="111"/>
      <c r="J20" s="112" t="s">
        <v>451</v>
      </c>
      <c r="K20" s="113"/>
      <c r="L20" s="114"/>
      <c r="M20" s="44" t="s">
        <v>17</v>
      </c>
      <c r="N20" s="16"/>
      <c r="O20" s="16"/>
      <c r="P20" s="16"/>
      <c r="Q20" s="21"/>
      <c r="R20" s="21"/>
      <c r="S20" s="22"/>
      <c r="T20" s="23"/>
      <c r="U20" s="23"/>
      <c r="V20" s="23"/>
      <c r="W20" s="23"/>
      <c r="X20" s="23"/>
      <c r="Y20" s="19"/>
      <c r="Z20" s="20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5" t="s">
        <v>419</v>
      </c>
      <c r="B21" s="14"/>
      <c r="C21" s="42" t="s">
        <v>175</v>
      </c>
      <c r="D21" s="43" t="s">
        <v>79</v>
      </c>
      <c r="E21" s="109" t="s">
        <v>44</v>
      </c>
      <c r="F21" s="110"/>
      <c r="G21" s="110"/>
      <c r="H21" s="110"/>
      <c r="I21" s="111"/>
      <c r="J21" s="112" t="s">
        <v>430</v>
      </c>
      <c r="K21" s="113"/>
      <c r="L21" s="114"/>
      <c r="M21" s="44" t="s">
        <v>53</v>
      </c>
      <c r="N21" s="16"/>
      <c r="O21" s="16"/>
      <c r="P21" s="16"/>
      <c r="Q21" s="21"/>
      <c r="R21" s="21"/>
      <c r="S21" s="22"/>
      <c r="T21" s="23"/>
      <c r="U21" s="23"/>
      <c r="V21" s="23"/>
      <c r="W21" s="23"/>
      <c r="X21" s="23"/>
      <c r="Y21" s="19"/>
      <c r="Z21" s="20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5" t="s">
        <v>418</v>
      </c>
      <c r="B22" s="14" t="s">
        <v>0</v>
      </c>
      <c r="C22" s="42" t="s">
        <v>73</v>
      </c>
      <c r="D22" s="43" t="s">
        <v>79</v>
      </c>
      <c r="E22" s="109" t="s">
        <v>44</v>
      </c>
      <c r="F22" s="110"/>
      <c r="G22" s="110"/>
      <c r="H22" s="110"/>
      <c r="I22" s="111"/>
      <c r="J22" s="112" t="s">
        <v>426</v>
      </c>
      <c r="K22" s="113"/>
      <c r="L22" s="114"/>
      <c r="M22" s="44" t="s">
        <v>94</v>
      </c>
      <c r="N22" s="16"/>
      <c r="O22" s="16"/>
      <c r="P22" s="16"/>
      <c r="Q22" s="21"/>
      <c r="R22" s="21"/>
      <c r="S22" s="22"/>
      <c r="T22" s="23"/>
      <c r="U22" s="23"/>
      <c r="V22" s="23"/>
      <c r="W22" s="23"/>
      <c r="X22" s="23"/>
      <c r="Y22" s="19"/>
      <c r="Z22" s="20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5"/>
      <c r="B23" s="14"/>
      <c r="C23" s="42" t="s">
        <v>15</v>
      </c>
      <c r="D23" s="43" t="s">
        <v>79</v>
      </c>
      <c r="E23" s="109" t="s">
        <v>45</v>
      </c>
      <c r="F23" s="110"/>
      <c r="G23" s="110"/>
      <c r="H23" s="110"/>
      <c r="I23" s="111"/>
      <c r="J23" s="112" t="s">
        <v>427</v>
      </c>
      <c r="K23" s="113"/>
      <c r="L23" s="114"/>
      <c r="M23" s="44" t="s">
        <v>53</v>
      </c>
      <c r="N23" s="16"/>
      <c r="O23" s="16"/>
      <c r="P23" s="16"/>
      <c r="Q23" s="21"/>
      <c r="R23" s="21"/>
      <c r="S23" s="22"/>
      <c r="T23" s="23"/>
      <c r="U23" s="23"/>
      <c r="V23" s="23"/>
      <c r="W23" s="23"/>
      <c r="X23" s="23"/>
      <c r="Y23" s="19"/>
      <c r="Z23" s="20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5"/>
      <c r="B24" s="14"/>
      <c r="C24" s="42" t="s">
        <v>175</v>
      </c>
      <c r="D24" s="43" t="s">
        <v>79</v>
      </c>
      <c r="E24" s="109" t="s">
        <v>74</v>
      </c>
      <c r="F24" s="110"/>
      <c r="G24" s="110"/>
      <c r="H24" s="110"/>
      <c r="I24" s="111"/>
      <c r="J24" s="112" t="s">
        <v>428</v>
      </c>
      <c r="K24" s="113"/>
      <c r="L24" s="114"/>
      <c r="M24" s="44" t="s">
        <v>165</v>
      </c>
      <c r="N24" s="16"/>
      <c r="O24" s="16"/>
      <c r="P24" s="16"/>
      <c r="Q24" s="21"/>
      <c r="R24" s="21"/>
      <c r="S24" s="22"/>
      <c r="T24" s="23"/>
      <c r="U24" s="23"/>
      <c r="V24" s="23"/>
      <c r="W24" s="23"/>
      <c r="X24" s="23"/>
      <c r="Y24" s="19"/>
      <c r="Z24" s="20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5"/>
      <c r="B25" s="14"/>
      <c r="C25" s="42" t="s">
        <v>27</v>
      </c>
      <c r="D25" s="43" t="s">
        <v>79</v>
      </c>
      <c r="E25" s="109" t="s">
        <v>72</v>
      </c>
      <c r="F25" s="110"/>
      <c r="G25" s="110"/>
      <c r="H25" s="110"/>
      <c r="I25" s="111"/>
      <c r="J25" s="112" t="s">
        <v>429</v>
      </c>
      <c r="K25" s="113"/>
      <c r="L25" s="114"/>
      <c r="M25" s="44" t="s">
        <v>165</v>
      </c>
      <c r="N25" s="16"/>
      <c r="O25" s="16"/>
      <c r="P25" s="16"/>
      <c r="Q25" s="21"/>
      <c r="R25" s="21"/>
      <c r="S25" s="22"/>
      <c r="T25" s="23"/>
      <c r="U25" s="23"/>
      <c r="V25" s="23"/>
      <c r="W25" s="23"/>
      <c r="X25" s="23"/>
      <c r="Y25" s="19"/>
      <c r="Z25" s="20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5" t="s">
        <v>400</v>
      </c>
      <c r="B26" s="14" t="s">
        <v>0</v>
      </c>
      <c r="C26" s="42" t="s">
        <v>15</v>
      </c>
      <c r="D26" s="43" t="s">
        <v>79</v>
      </c>
      <c r="E26" s="109" t="s">
        <v>73</v>
      </c>
      <c r="F26" s="110"/>
      <c r="G26" s="110"/>
      <c r="H26" s="110"/>
      <c r="I26" s="111"/>
      <c r="J26" s="112" t="s">
        <v>410</v>
      </c>
      <c r="K26" s="113"/>
      <c r="L26" s="114"/>
      <c r="M26" s="44" t="s">
        <v>17</v>
      </c>
      <c r="N26" s="16"/>
      <c r="O26" s="16"/>
      <c r="P26" s="16"/>
      <c r="Q26" s="21"/>
      <c r="R26" s="21"/>
      <c r="S26" s="22"/>
      <c r="T26" s="23"/>
      <c r="U26" s="23"/>
      <c r="V26" s="23"/>
      <c r="W26" s="23"/>
      <c r="X26" s="23"/>
      <c r="Y26" s="19"/>
      <c r="Z26" s="20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5"/>
      <c r="B27" s="14"/>
      <c r="C27" s="42" t="s">
        <v>72</v>
      </c>
      <c r="D27" s="43" t="s">
        <v>79</v>
      </c>
      <c r="E27" s="109" t="s">
        <v>175</v>
      </c>
      <c r="F27" s="110"/>
      <c r="G27" s="110"/>
      <c r="H27" s="110"/>
      <c r="I27" s="111"/>
      <c r="J27" s="112" t="s">
        <v>411</v>
      </c>
      <c r="K27" s="113"/>
      <c r="L27" s="114"/>
      <c r="M27" s="44" t="s">
        <v>53</v>
      </c>
      <c r="N27" s="16"/>
      <c r="O27" s="16"/>
      <c r="P27" s="16"/>
      <c r="Q27" s="21"/>
      <c r="R27" s="21"/>
      <c r="S27" s="22"/>
      <c r="T27" s="23"/>
      <c r="U27" s="23"/>
      <c r="V27" s="23"/>
      <c r="W27" s="23"/>
      <c r="X27" s="23"/>
      <c r="Y27" s="19"/>
      <c r="Z27" s="20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5"/>
      <c r="B28" s="14"/>
      <c r="C28" s="42" t="s">
        <v>44</v>
      </c>
      <c r="D28" s="43" t="s">
        <v>79</v>
      </c>
      <c r="E28" s="109" t="s">
        <v>74</v>
      </c>
      <c r="F28" s="110"/>
      <c r="G28" s="110"/>
      <c r="H28" s="110"/>
      <c r="I28" s="111"/>
      <c r="J28" s="112" t="s">
        <v>412</v>
      </c>
      <c r="K28" s="113"/>
      <c r="L28" s="114"/>
      <c r="M28" s="44" t="s">
        <v>165</v>
      </c>
      <c r="N28" s="16"/>
      <c r="O28" s="16"/>
      <c r="P28" s="16"/>
      <c r="Q28" s="21"/>
      <c r="R28" s="21"/>
      <c r="S28" s="22"/>
      <c r="T28" s="23"/>
      <c r="U28" s="23"/>
      <c r="V28" s="23"/>
      <c r="W28" s="23"/>
      <c r="X28" s="23"/>
      <c r="Y28" s="19"/>
      <c r="Z28" s="20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5" t="s">
        <v>385</v>
      </c>
      <c r="B29" s="14" t="s">
        <v>0</v>
      </c>
      <c r="C29" s="42" t="s">
        <v>44</v>
      </c>
      <c r="D29" s="43" t="s">
        <v>79</v>
      </c>
      <c r="E29" s="109" t="s">
        <v>45</v>
      </c>
      <c r="F29" s="110"/>
      <c r="G29" s="110"/>
      <c r="H29" s="110"/>
      <c r="I29" s="111"/>
      <c r="J29" s="112" t="s">
        <v>393</v>
      </c>
      <c r="K29" s="113"/>
      <c r="L29" s="114"/>
      <c r="M29" s="44" t="s">
        <v>165</v>
      </c>
      <c r="N29" s="16"/>
      <c r="O29" s="16"/>
      <c r="P29" s="16"/>
      <c r="Q29" s="21"/>
      <c r="R29" s="21"/>
      <c r="S29" s="22"/>
      <c r="T29" s="23"/>
      <c r="U29" s="23"/>
      <c r="V29" s="23"/>
      <c r="W29" s="23"/>
      <c r="X29" s="23"/>
      <c r="Y29" s="19"/>
      <c r="Z29" s="20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5"/>
      <c r="B30" s="14"/>
      <c r="C30" s="42" t="s">
        <v>15</v>
      </c>
      <c r="D30" s="43" t="s">
        <v>79</v>
      </c>
      <c r="E30" s="109" t="s">
        <v>27</v>
      </c>
      <c r="F30" s="110"/>
      <c r="G30" s="110"/>
      <c r="H30" s="110"/>
      <c r="I30" s="111"/>
      <c r="J30" s="112" t="s">
        <v>394</v>
      </c>
      <c r="K30" s="113"/>
      <c r="L30" s="114"/>
      <c r="M30" s="44" t="s">
        <v>57</v>
      </c>
      <c r="N30" s="16"/>
      <c r="O30" s="16"/>
      <c r="P30" s="16"/>
      <c r="Q30" s="21"/>
      <c r="R30" s="21"/>
      <c r="S30" s="22"/>
      <c r="T30" s="23"/>
      <c r="U30" s="23"/>
      <c r="V30" s="23"/>
      <c r="W30" s="23"/>
      <c r="X30" s="23"/>
      <c r="Y30" s="19"/>
      <c r="Z30" s="20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5"/>
      <c r="B31" s="14"/>
      <c r="C31" s="42" t="s">
        <v>73</v>
      </c>
      <c r="D31" s="43" t="s">
        <v>79</v>
      </c>
      <c r="E31" s="109" t="s">
        <v>74</v>
      </c>
      <c r="F31" s="110"/>
      <c r="G31" s="110"/>
      <c r="H31" s="110"/>
      <c r="I31" s="111"/>
      <c r="J31" s="112" t="s">
        <v>395</v>
      </c>
      <c r="K31" s="113"/>
      <c r="L31" s="114"/>
      <c r="M31" s="44" t="s">
        <v>165</v>
      </c>
      <c r="N31" s="16"/>
      <c r="O31" s="16"/>
      <c r="P31" s="16"/>
      <c r="Q31" s="21"/>
      <c r="R31" s="21"/>
      <c r="S31" s="22"/>
      <c r="T31" s="23"/>
      <c r="U31" s="23"/>
      <c r="V31" s="23"/>
      <c r="W31" s="23"/>
      <c r="X31" s="23"/>
      <c r="Y31" s="19"/>
      <c r="Z31" s="20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5"/>
      <c r="B32" s="14"/>
      <c r="C32" s="42" t="s">
        <v>175</v>
      </c>
      <c r="D32" s="43" t="s">
        <v>79</v>
      </c>
      <c r="E32" s="109" t="s">
        <v>44</v>
      </c>
      <c r="F32" s="110"/>
      <c r="G32" s="110"/>
      <c r="H32" s="110"/>
      <c r="I32" s="111"/>
      <c r="J32" s="112" t="s">
        <v>396</v>
      </c>
      <c r="K32" s="113"/>
      <c r="L32" s="114"/>
      <c r="M32" s="44" t="s">
        <v>17</v>
      </c>
      <c r="N32" s="16"/>
      <c r="O32" s="16"/>
      <c r="P32" s="16"/>
      <c r="Q32" s="21"/>
      <c r="R32" s="21"/>
      <c r="S32" s="22"/>
      <c r="T32" s="23"/>
      <c r="U32" s="23"/>
      <c r="V32" s="23"/>
      <c r="W32" s="23"/>
      <c r="X32" s="23"/>
      <c r="Y32" s="19"/>
      <c r="Z32" s="20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5"/>
      <c r="B33" s="14"/>
      <c r="C33" s="42" t="s">
        <v>45</v>
      </c>
      <c r="D33" s="43" t="s">
        <v>79</v>
      </c>
      <c r="E33" s="109" t="s">
        <v>72</v>
      </c>
      <c r="F33" s="110"/>
      <c r="G33" s="110"/>
      <c r="H33" s="110"/>
      <c r="I33" s="111"/>
      <c r="J33" s="112" t="s">
        <v>397</v>
      </c>
      <c r="K33" s="113"/>
      <c r="L33" s="114"/>
      <c r="M33" s="44" t="s">
        <v>165</v>
      </c>
      <c r="N33" s="16"/>
      <c r="O33" s="16"/>
      <c r="P33" s="16"/>
      <c r="Q33" s="21"/>
      <c r="R33" s="21"/>
      <c r="S33" s="22"/>
      <c r="T33" s="23"/>
      <c r="U33" s="23"/>
      <c r="V33" s="23"/>
      <c r="W33" s="23"/>
      <c r="X33" s="23"/>
      <c r="Y33" s="19"/>
      <c r="Z33" s="20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5" t="s">
        <v>380</v>
      </c>
      <c r="B34" s="14" t="s">
        <v>0</v>
      </c>
      <c r="C34" s="42" t="s">
        <v>15</v>
      </c>
      <c r="D34" s="43" t="s">
        <v>79</v>
      </c>
      <c r="E34" s="109" t="s">
        <v>72</v>
      </c>
      <c r="F34" s="110"/>
      <c r="G34" s="110"/>
      <c r="H34" s="110"/>
      <c r="I34" s="111"/>
      <c r="J34" s="112" t="s">
        <v>381</v>
      </c>
      <c r="K34" s="113"/>
      <c r="L34" s="114"/>
      <c r="M34" s="44" t="s">
        <v>53</v>
      </c>
      <c r="N34" s="16"/>
      <c r="O34" s="16"/>
      <c r="P34" s="16"/>
      <c r="Q34" s="21"/>
      <c r="R34" s="21"/>
      <c r="S34" s="22"/>
      <c r="T34" s="23"/>
      <c r="U34" s="23"/>
      <c r="V34" s="23"/>
      <c r="W34" s="23"/>
      <c r="X34" s="23"/>
      <c r="Y34" s="19"/>
      <c r="Z34" s="20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5"/>
      <c r="B35" s="14"/>
      <c r="C35" s="42" t="s">
        <v>74</v>
      </c>
      <c r="D35" s="43" t="s">
        <v>79</v>
      </c>
      <c r="E35" s="109" t="s">
        <v>27</v>
      </c>
      <c r="F35" s="110"/>
      <c r="G35" s="110"/>
      <c r="H35" s="110"/>
      <c r="I35" s="111"/>
      <c r="J35" s="112" t="s">
        <v>382</v>
      </c>
      <c r="K35" s="113"/>
      <c r="L35" s="114"/>
      <c r="M35" s="44" t="s">
        <v>17</v>
      </c>
      <c r="N35" s="16"/>
      <c r="O35" s="16"/>
      <c r="P35" s="16"/>
      <c r="Q35" s="21"/>
      <c r="R35" s="21"/>
      <c r="S35" s="22"/>
      <c r="T35" s="23"/>
      <c r="U35" s="23"/>
      <c r="V35" s="23"/>
      <c r="W35" s="23"/>
      <c r="X35" s="23"/>
      <c r="Y35" s="19"/>
      <c r="Z35" s="20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5"/>
      <c r="B36" s="14"/>
      <c r="C36" s="42" t="s">
        <v>73</v>
      </c>
      <c r="D36" s="43" t="s">
        <v>79</v>
      </c>
      <c r="E36" s="109" t="s">
        <v>175</v>
      </c>
      <c r="F36" s="110"/>
      <c r="G36" s="110"/>
      <c r="H36" s="110"/>
      <c r="I36" s="111"/>
      <c r="J36" s="112" t="s">
        <v>383</v>
      </c>
      <c r="K36" s="113"/>
      <c r="L36" s="114"/>
      <c r="M36" s="44" t="s">
        <v>165</v>
      </c>
      <c r="N36" s="16"/>
      <c r="O36" s="16"/>
      <c r="P36" s="16"/>
      <c r="Q36" s="21"/>
      <c r="R36" s="21"/>
      <c r="S36" s="22"/>
      <c r="T36" s="23"/>
      <c r="U36" s="23"/>
      <c r="V36" s="23"/>
      <c r="W36" s="23"/>
      <c r="X36" s="23"/>
      <c r="Y36" s="19"/>
      <c r="Z36" s="20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5" t="s">
        <v>371</v>
      </c>
      <c r="B37" s="14" t="s">
        <v>0</v>
      </c>
      <c r="C37" s="42" t="s">
        <v>73</v>
      </c>
      <c r="D37" s="43" t="s">
        <v>79</v>
      </c>
      <c r="E37" s="109" t="s">
        <v>45</v>
      </c>
      <c r="F37" s="110"/>
      <c r="G37" s="110"/>
      <c r="H37" s="110"/>
      <c r="I37" s="111"/>
      <c r="J37" s="112" t="s">
        <v>375</v>
      </c>
      <c r="K37" s="113"/>
      <c r="L37" s="114"/>
      <c r="M37" s="44" t="s">
        <v>53</v>
      </c>
      <c r="N37" s="16"/>
      <c r="O37" s="16"/>
      <c r="P37" s="16"/>
      <c r="Q37" s="21"/>
      <c r="R37" s="21"/>
      <c r="S37" s="22"/>
      <c r="T37" s="23"/>
      <c r="U37" s="23"/>
      <c r="V37" s="23"/>
      <c r="W37" s="23"/>
      <c r="X37" s="23"/>
      <c r="Y37" s="19"/>
      <c r="Z37" s="20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5"/>
      <c r="B38" s="14"/>
      <c r="C38" s="42" t="s">
        <v>44</v>
      </c>
      <c r="D38" s="43" t="s">
        <v>79</v>
      </c>
      <c r="E38" s="109" t="s">
        <v>15</v>
      </c>
      <c r="F38" s="110"/>
      <c r="G38" s="110"/>
      <c r="H38" s="110"/>
      <c r="I38" s="111"/>
      <c r="J38" s="112" t="s">
        <v>376</v>
      </c>
      <c r="K38" s="113"/>
      <c r="L38" s="114"/>
      <c r="M38" s="44" t="s">
        <v>53</v>
      </c>
      <c r="N38" s="16"/>
      <c r="O38" s="16"/>
      <c r="P38" s="16"/>
      <c r="Q38" s="21"/>
      <c r="R38" s="21"/>
      <c r="S38" s="22"/>
      <c r="T38" s="23"/>
      <c r="U38" s="23"/>
      <c r="V38" s="23"/>
      <c r="W38" s="23"/>
      <c r="X38" s="23"/>
      <c r="Y38" s="19"/>
      <c r="Z38" s="20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5"/>
      <c r="B39" s="14"/>
      <c r="C39" s="42" t="s">
        <v>74</v>
      </c>
      <c r="D39" s="43" t="s">
        <v>79</v>
      </c>
      <c r="E39" s="109" t="s">
        <v>72</v>
      </c>
      <c r="F39" s="110"/>
      <c r="G39" s="110"/>
      <c r="H39" s="110"/>
      <c r="I39" s="111"/>
      <c r="J39" s="112" t="s">
        <v>377</v>
      </c>
      <c r="K39" s="113"/>
      <c r="L39" s="114"/>
      <c r="M39" s="44" t="s">
        <v>17</v>
      </c>
      <c r="N39" s="16"/>
      <c r="O39" s="16"/>
      <c r="P39" s="16"/>
      <c r="Q39" s="21"/>
      <c r="R39" s="21"/>
      <c r="S39" s="22"/>
      <c r="T39" s="23"/>
      <c r="U39" s="23"/>
      <c r="V39" s="23"/>
      <c r="W39" s="23"/>
      <c r="X39" s="23"/>
      <c r="Y39" s="19"/>
      <c r="Z39" s="20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5"/>
      <c r="B40" s="14"/>
      <c r="C40" s="42" t="s">
        <v>175</v>
      </c>
      <c r="D40" s="43" t="s">
        <v>79</v>
      </c>
      <c r="E40" s="109" t="s">
        <v>27</v>
      </c>
      <c r="F40" s="110"/>
      <c r="G40" s="110"/>
      <c r="H40" s="110"/>
      <c r="I40" s="111"/>
      <c r="J40" s="112" t="s">
        <v>378</v>
      </c>
      <c r="K40" s="113"/>
      <c r="L40" s="114"/>
      <c r="M40" s="44" t="s">
        <v>165</v>
      </c>
      <c r="N40" s="16"/>
      <c r="O40" s="16"/>
      <c r="P40" s="16"/>
      <c r="Q40" s="21"/>
      <c r="R40" s="21"/>
      <c r="S40" s="22"/>
      <c r="T40" s="23"/>
      <c r="U40" s="23"/>
      <c r="V40" s="23"/>
      <c r="W40" s="23"/>
      <c r="X40" s="23"/>
      <c r="Y40" s="19"/>
      <c r="Z40" s="20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5" t="s">
        <v>369</v>
      </c>
      <c r="B41" s="14" t="s">
        <v>0</v>
      </c>
      <c r="C41" s="42" t="s">
        <v>45</v>
      </c>
      <c r="D41" s="43" t="s">
        <v>79</v>
      </c>
      <c r="E41" s="109" t="s">
        <v>74</v>
      </c>
      <c r="F41" s="110"/>
      <c r="G41" s="110"/>
      <c r="H41" s="110"/>
      <c r="I41" s="111"/>
      <c r="J41" s="112" t="s">
        <v>370</v>
      </c>
      <c r="K41" s="113"/>
      <c r="L41" s="114"/>
      <c r="M41" s="44" t="s">
        <v>165</v>
      </c>
      <c r="N41" s="16"/>
      <c r="O41" s="16"/>
      <c r="P41" s="16"/>
      <c r="Q41" s="21"/>
      <c r="R41" s="21"/>
      <c r="S41" s="22"/>
      <c r="T41" s="23"/>
      <c r="U41" s="23"/>
      <c r="V41" s="23"/>
      <c r="W41" s="23"/>
      <c r="X41" s="23"/>
      <c r="Y41" s="19"/>
      <c r="Z41" s="20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5" t="s">
        <v>352</v>
      </c>
      <c r="B42" s="14" t="s">
        <v>0</v>
      </c>
      <c r="C42" s="42" t="s">
        <v>74</v>
      </c>
      <c r="D42" s="43" t="s">
        <v>79</v>
      </c>
      <c r="E42" s="109" t="s">
        <v>15</v>
      </c>
      <c r="F42" s="110"/>
      <c r="G42" s="110"/>
      <c r="H42" s="110"/>
      <c r="I42" s="111"/>
      <c r="J42" s="112" t="s">
        <v>360</v>
      </c>
      <c r="K42" s="113"/>
      <c r="L42" s="114"/>
      <c r="M42" s="44" t="s">
        <v>17</v>
      </c>
      <c r="N42" s="16"/>
      <c r="O42" s="16"/>
      <c r="P42" s="16"/>
      <c r="Q42" s="21"/>
      <c r="R42" s="21"/>
      <c r="S42" s="22"/>
      <c r="T42" s="23"/>
      <c r="U42" s="23"/>
      <c r="V42" s="23"/>
      <c r="W42" s="23"/>
      <c r="X42" s="23"/>
      <c r="Y42" s="19"/>
      <c r="Z42" s="20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5"/>
      <c r="B43" s="14"/>
      <c r="C43" s="42" t="s">
        <v>72</v>
      </c>
      <c r="D43" s="43" t="s">
        <v>79</v>
      </c>
      <c r="E43" s="109" t="s">
        <v>44</v>
      </c>
      <c r="F43" s="110"/>
      <c r="G43" s="110"/>
      <c r="H43" s="110"/>
      <c r="I43" s="111"/>
      <c r="J43" s="112" t="s">
        <v>361</v>
      </c>
      <c r="K43" s="113"/>
      <c r="L43" s="114"/>
      <c r="M43" s="44" t="s">
        <v>94</v>
      </c>
      <c r="N43" s="16"/>
      <c r="O43" s="16"/>
      <c r="P43" s="16"/>
      <c r="Q43" s="21"/>
      <c r="R43" s="21"/>
      <c r="S43" s="22"/>
      <c r="T43" s="23"/>
      <c r="U43" s="23"/>
      <c r="V43" s="23"/>
      <c r="W43" s="23"/>
      <c r="X43" s="23"/>
      <c r="Y43" s="19"/>
      <c r="Z43" s="20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5"/>
      <c r="B44" s="14"/>
      <c r="C44" s="42" t="s">
        <v>27</v>
      </c>
      <c r="D44" s="43" t="s">
        <v>79</v>
      </c>
      <c r="E44" s="109" t="s">
        <v>44</v>
      </c>
      <c r="F44" s="110"/>
      <c r="G44" s="110"/>
      <c r="H44" s="110"/>
      <c r="I44" s="111"/>
      <c r="J44" s="112" t="s">
        <v>362</v>
      </c>
      <c r="K44" s="113"/>
      <c r="L44" s="114"/>
      <c r="M44" s="44" t="s">
        <v>94</v>
      </c>
      <c r="N44" s="16"/>
      <c r="O44" s="16"/>
      <c r="P44" s="16"/>
      <c r="Q44" s="21"/>
      <c r="R44" s="21"/>
      <c r="S44" s="22"/>
      <c r="T44" s="23"/>
      <c r="U44" s="23"/>
      <c r="V44" s="23"/>
      <c r="W44" s="23"/>
      <c r="X44" s="23"/>
      <c r="Y44" s="19"/>
      <c r="Z44" s="20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5"/>
      <c r="B45" s="14"/>
      <c r="C45" s="42" t="s">
        <v>175</v>
      </c>
      <c r="D45" s="43" t="s">
        <v>79</v>
      </c>
      <c r="E45" s="109" t="s">
        <v>15</v>
      </c>
      <c r="F45" s="110"/>
      <c r="G45" s="110"/>
      <c r="H45" s="110"/>
      <c r="I45" s="111"/>
      <c r="J45" s="112" t="s">
        <v>363</v>
      </c>
      <c r="K45" s="113"/>
      <c r="L45" s="114"/>
      <c r="M45" s="44" t="s">
        <v>53</v>
      </c>
      <c r="N45" s="16"/>
      <c r="O45" s="16"/>
      <c r="P45" s="16"/>
      <c r="Q45" s="21"/>
      <c r="R45" s="21"/>
      <c r="S45" s="22"/>
      <c r="T45" s="23"/>
      <c r="U45" s="23"/>
      <c r="V45" s="23"/>
      <c r="W45" s="23"/>
      <c r="X45" s="23"/>
      <c r="Y45" s="19"/>
      <c r="Z45" s="20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5"/>
      <c r="B46" s="14"/>
      <c r="C46" s="42" t="s">
        <v>72</v>
      </c>
      <c r="D46" s="43" t="s">
        <v>79</v>
      </c>
      <c r="E46" s="109" t="s">
        <v>73</v>
      </c>
      <c r="F46" s="110"/>
      <c r="G46" s="110"/>
      <c r="H46" s="110"/>
      <c r="I46" s="111"/>
      <c r="J46" s="112" t="s">
        <v>364</v>
      </c>
      <c r="K46" s="113"/>
      <c r="L46" s="114"/>
      <c r="M46" s="44" t="s">
        <v>94</v>
      </c>
      <c r="N46" s="16"/>
      <c r="O46" s="16"/>
      <c r="P46" s="16"/>
      <c r="Q46" s="21"/>
      <c r="R46" s="21"/>
      <c r="S46" s="22"/>
      <c r="T46" s="23"/>
      <c r="U46" s="23"/>
      <c r="V46" s="23"/>
      <c r="W46" s="23"/>
      <c r="X46" s="23"/>
      <c r="Y46" s="19"/>
      <c r="Z46" s="20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5" t="s">
        <v>338</v>
      </c>
      <c r="B47" s="14" t="s">
        <v>0</v>
      </c>
      <c r="C47" s="42" t="s">
        <v>175</v>
      </c>
      <c r="D47" s="43" t="s">
        <v>79</v>
      </c>
      <c r="E47" s="109" t="s">
        <v>45</v>
      </c>
      <c r="F47" s="110"/>
      <c r="G47" s="110"/>
      <c r="H47" s="110"/>
      <c r="I47" s="111"/>
      <c r="J47" s="112" t="s">
        <v>346</v>
      </c>
      <c r="K47" s="113"/>
      <c r="L47" s="114"/>
      <c r="M47" s="44" t="s">
        <v>17</v>
      </c>
      <c r="N47" s="16"/>
      <c r="O47" s="16"/>
      <c r="P47" s="16"/>
      <c r="Q47" s="21"/>
      <c r="R47" s="21"/>
      <c r="S47" s="22"/>
      <c r="T47" s="23"/>
      <c r="U47" s="23"/>
      <c r="V47" s="23"/>
      <c r="W47" s="23"/>
      <c r="X47" s="23"/>
      <c r="Y47" s="19"/>
      <c r="Z47" s="20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5"/>
      <c r="B48" s="14"/>
      <c r="C48" s="42" t="s">
        <v>27</v>
      </c>
      <c r="D48" s="43" t="s">
        <v>79</v>
      </c>
      <c r="E48" s="109" t="s">
        <v>73</v>
      </c>
      <c r="F48" s="110"/>
      <c r="G48" s="110"/>
      <c r="H48" s="110"/>
      <c r="I48" s="111"/>
      <c r="J48" s="112" t="s">
        <v>347</v>
      </c>
      <c r="K48" s="113"/>
      <c r="L48" s="114"/>
      <c r="M48" s="44" t="s">
        <v>17</v>
      </c>
      <c r="N48" s="16"/>
      <c r="O48" s="16"/>
      <c r="P48" s="16"/>
      <c r="Q48" s="21"/>
      <c r="R48" s="21"/>
      <c r="S48" s="22"/>
      <c r="T48" s="23"/>
      <c r="U48" s="23"/>
      <c r="V48" s="23"/>
      <c r="W48" s="23"/>
      <c r="X48" s="23"/>
      <c r="Y48" s="19"/>
      <c r="Z48" s="20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5" t="s">
        <v>325</v>
      </c>
      <c r="B49" s="14" t="s">
        <v>0</v>
      </c>
      <c r="C49" s="42" t="s">
        <v>175</v>
      </c>
      <c r="D49" s="43" t="s">
        <v>79</v>
      </c>
      <c r="E49" s="109" t="s">
        <v>73</v>
      </c>
      <c r="F49" s="110"/>
      <c r="G49" s="110"/>
      <c r="H49" s="110"/>
      <c r="I49" s="111"/>
      <c r="J49" s="112" t="s">
        <v>332</v>
      </c>
      <c r="K49" s="113"/>
      <c r="L49" s="114"/>
      <c r="M49" s="44" t="s">
        <v>165</v>
      </c>
      <c r="N49" s="16"/>
      <c r="O49" s="16"/>
      <c r="P49" s="16"/>
      <c r="Q49" s="21"/>
      <c r="R49" s="21"/>
      <c r="S49" s="22"/>
      <c r="T49" s="23"/>
      <c r="U49" s="23"/>
      <c r="V49" s="23"/>
      <c r="W49" s="23"/>
      <c r="X49" s="23"/>
      <c r="Y49" s="19"/>
      <c r="Z49" s="20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5"/>
      <c r="B50" s="14"/>
      <c r="C50" s="42" t="s">
        <v>15</v>
      </c>
      <c r="D50" s="43" t="s">
        <v>79</v>
      </c>
      <c r="E50" s="109" t="s">
        <v>72</v>
      </c>
      <c r="F50" s="110"/>
      <c r="G50" s="110"/>
      <c r="H50" s="110"/>
      <c r="I50" s="111"/>
      <c r="J50" s="112" t="s">
        <v>333</v>
      </c>
      <c r="K50" s="113"/>
      <c r="L50" s="114"/>
      <c r="M50" s="44" t="s">
        <v>165</v>
      </c>
      <c r="N50" s="16"/>
      <c r="O50" s="16"/>
      <c r="P50" s="16"/>
      <c r="Q50" s="21"/>
      <c r="R50" s="21"/>
      <c r="S50" s="22"/>
      <c r="T50" s="23"/>
      <c r="U50" s="23"/>
      <c r="V50" s="23"/>
      <c r="W50" s="23"/>
      <c r="X50" s="23"/>
      <c r="Y50" s="19"/>
      <c r="Z50" s="20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05"/>
      <c r="B51" s="14"/>
      <c r="C51" s="42" t="s">
        <v>44</v>
      </c>
      <c r="D51" s="43" t="s">
        <v>79</v>
      </c>
      <c r="E51" s="109" t="s">
        <v>45</v>
      </c>
      <c r="F51" s="110"/>
      <c r="G51" s="110"/>
      <c r="H51" s="110"/>
      <c r="I51" s="111"/>
      <c r="J51" s="112" t="s">
        <v>334</v>
      </c>
      <c r="K51" s="113"/>
      <c r="L51" s="114"/>
      <c r="M51" s="44" t="s">
        <v>17</v>
      </c>
      <c r="N51" s="16"/>
      <c r="O51" s="16"/>
      <c r="P51" s="16"/>
      <c r="Q51" s="21"/>
      <c r="R51" s="21"/>
      <c r="S51" s="22"/>
      <c r="T51" s="23"/>
      <c r="U51" s="23"/>
      <c r="V51" s="23"/>
      <c r="W51" s="23"/>
      <c r="X51" s="23"/>
      <c r="Y51" s="19"/>
      <c r="Z51" s="20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05"/>
      <c r="B52" s="14"/>
      <c r="C52" s="42" t="s">
        <v>74</v>
      </c>
      <c r="D52" s="43" t="s">
        <v>79</v>
      </c>
      <c r="E52" s="109" t="s">
        <v>27</v>
      </c>
      <c r="F52" s="110"/>
      <c r="G52" s="110"/>
      <c r="H52" s="110"/>
      <c r="I52" s="111"/>
      <c r="J52" s="112" t="s">
        <v>335</v>
      </c>
      <c r="K52" s="113"/>
      <c r="L52" s="114"/>
      <c r="M52" s="44" t="s">
        <v>165</v>
      </c>
      <c r="N52" s="16"/>
      <c r="O52" s="16"/>
      <c r="P52" s="16"/>
      <c r="Q52" s="21"/>
      <c r="R52" s="21"/>
      <c r="S52" s="22"/>
      <c r="T52" s="23"/>
      <c r="U52" s="23"/>
      <c r="V52" s="23"/>
      <c r="W52" s="23"/>
      <c r="X52" s="23"/>
      <c r="Y52" s="19"/>
      <c r="Z52" s="20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5" t="s">
        <v>314</v>
      </c>
      <c r="B53" s="14" t="s">
        <v>0</v>
      </c>
      <c r="C53" s="42" t="s">
        <v>73</v>
      </c>
      <c r="D53" s="43" t="s">
        <v>79</v>
      </c>
      <c r="E53" s="109" t="s">
        <v>44</v>
      </c>
      <c r="F53" s="110"/>
      <c r="G53" s="110"/>
      <c r="H53" s="110"/>
      <c r="I53" s="111"/>
      <c r="J53" s="112" t="s">
        <v>319</v>
      </c>
      <c r="K53" s="113"/>
      <c r="L53" s="114"/>
      <c r="M53" s="44" t="s">
        <v>94</v>
      </c>
      <c r="N53" s="16"/>
      <c r="O53" s="16"/>
      <c r="P53" s="16"/>
      <c r="Q53" s="21"/>
      <c r="R53" s="21"/>
      <c r="S53" s="22"/>
      <c r="T53" s="23"/>
      <c r="U53" s="23"/>
      <c r="V53" s="23"/>
      <c r="W53" s="23"/>
      <c r="X53" s="23"/>
      <c r="Y53" s="19"/>
      <c r="Z53" s="20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05"/>
      <c r="B54" s="14"/>
      <c r="C54" s="42" t="s">
        <v>15</v>
      </c>
      <c r="D54" s="43" t="s">
        <v>79</v>
      </c>
      <c r="E54" s="109" t="s">
        <v>45</v>
      </c>
      <c r="F54" s="110"/>
      <c r="G54" s="110"/>
      <c r="H54" s="110"/>
      <c r="I54" s="111"/>
      <c r="J54" s="112" t="s">
        <v>320</v>
      </c>
      <c r="K54" s="113"/>
      <c r="L54" s="114"/>
      <c r="M54" s="44" t="s">
        <v>94</v>
      </c>
      <c r="N54" s="16"/>
      <c r="O54" s="16"/>
      <c r="P54" s="16"/>
      <c r="Q54" s="21"/>
      <c r="R54" s="21"/>
      <c r="S54" s="22"/>
      <c r="T54" s="23"/>
      <c r="U54" s="23"/>
      <c r="V54" s="23"/>
      <c r="W54" s="23"/>
      <c r="X54" s="23"/>
      <c r="Y54" s="19"/>
      <c r="Z54" s="20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05"/>
      <c r="B55" s="14"/>
      <c r="C55" s="42" t="s">
        <v>175</v>
      </c>
      <c r="D55" s="43" t="s">
        <v>79</v>
      </c>
      <c r="E55" s="109" t="s">
        <v>74</v>
      </c>
      <c r="F55" s="110"/>
      <c r="G55" s="110"/>
      <c r="H55" s="110"/>
      <c r="I55" s="111"/>
      <c r="J55" s="112" t="s">
        <v>321</v>
      </c>
      <c r="K55" s="113"/>
      <c r="L55" s="114"/>
      <c r="M55" s="44" t="s">
        <v>165</v>
      </c>
      <c r="N55" s="16"/>
      <c r="O55" s="16"/>
      <c r="P55" s="16"/>
      <c r="Q55" s="21"/>
      <c r="R55" s="21"/>
      <c r="S55" s="22"/>
      <c r="T55" s="23"/>
      <c r="U55" s="23"/>
      <c r="V55" s="23"/>
      <c r="W55" s="23"/>
      <c r="X55" s="23"/>
      <c r="Y55" s="19"/>
      <c r="Z55" s="20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05"/>
      <c r="B56" s="14"/>
      <c r="C56" s="42" t="s">
        <v>27</v>
      </c>
      <c r="D56" s="43" t="s">
        <v>79</v>
      </c>
      <c r="E56" s="109" t="s">
        <v>72</v>
      </c>
      <c r="F56" s="110"/>
      <c r="G56" s="110"/>
      <c r="H56" s="110"/>
      <c r="I56" s="111"/>
      <c r="J56" s="112" t="s">
        <v>322</v>
      </c>
      <c r="K56" s="113"/>
      <c r="L56" s="114"/>
      <c r="M56" s="44" t="s">
        <v>165</v>
      </c>
      <c r="N56" s="16"/>
      <c r="O56" s="16"/>
      <c r="P56" s="16"/>
      <c r="Q56" s="21"/>
      <c r="R56" s="21"/>
      <c r="S56" s="22"/>
      <c r="T56" s="23"/>
      <c r="U56" s="23"/>
      <c r="V56" s="23"/>
      <c r="W56" s="23"/>
      <c r="X56" s="23"/>
      <c r="Y56" s="19"/>
      <c r="Z56" s="20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05" t="s">
        <v>300</v>
      </c>
      <c r="B57" s="14"/>
      <c r="C57" s="42" t="s">
        <v>45</v>
      </c>
      <c r="D57" s="43" t="s">
        <v>79</v>
      </c>
      <c r="E57" s="109" t="s">
        <v>27</v>
      </c>
      <c r="F57" s="110"/>
      <c r="G57" s="110"/>
      <c r="H57" s="110"/>
      <c r="I57" s="111"/>
      <c r="J57" s="112" t="s">
        <v>308</v>
      </c>
      <c r="K57" s="113"/>
      <c r="L57" s="114"/>
      <c r="M57" s="44" t="s">
        <v>57</v>
      </c>
      <c r="N57" s="16"/>
      <c r="O57" s="16"/>
      <c r="P57" s="16"/>
      <c r="Q57" s="21"/>
      <c r="R57" s="21"/>
      <c r="S57" s="22"/>
      <c r="T57" s="23"/>
      <c r="U57" s="23"/>
      <c r="V57" s="23"/>
      <c r="W57" s="23"/>
      <c r="X57" s="23"/>
      <c r="Y57" s="19"/>
      <c r="Z57" s="20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05"/>
      <c r="B58" s="14"/>
      <c r="C58" s="42" t="s">
        <v>15</v>
      </c>
      <c r="D58" s="43" t="s">
        <v>79</v>
      </c>
      <c r="E58" s="109" t="s">
        <v>73</v>
      </c>
      <c r="F58" s="110"/>
      <c r="G58" s="110"/>
      <c r="H58" s="110"/>
      <c r="I58" s="111"/>
      <c r="J58" s="112" t="s">
        <v>309</v>
      </c>
      <c r="K58" s="113"/>
      <c r="L58" s="114"/>
      <c r="M58" s="44" t="s">
        <v>53</v>
      </c>
      <c r="N58" s="16"/>
      <c r="O58" s="16"/>
      <c r="P58" s="16"/>
      <c r="Q58" s="21"/>
      <c r="R58" s="21"/>
      <c r="S58" s="22"/>
      <c r="T58" s="23"/>
      <c r="U58" s="23"/>
      <c r="V58" s="23"/>
      <c r="W58" s="23"/>
      <c r="X58" s="23"/>
      <c r="Y58" s="19"/>
      <c r="Z58" s="20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05"/>
      <c r="B59" s="14"/>
      <c r="C59" s="42" t="s">
        <v>72</v>
      </c>
      <c r="D59" s="43" t="s">
        <v>79</v>
      </c>
      <c r="E59" s="109" t="s">
        <v>175</v>
      </c>
      <c r="F59" s="110"/>
      <c r="G59" s="110"/>
      <c r="H59" s="110"/>
      <c r="I59" s="111"/>
      <c r="J59" s="112" t="s">
        <v>310</v>
      </c>
      <c r="K59" s="113"/>
      <c r="L59" s="114"/>
      <c r="M59" s="44" t="s">
        <v>53</v>
      </c>
      <c r="N59" s="16"/>
      <c r="O59" s="16"/>
      <c r="P59" s="16"/>
      <c r="Q59" s="21"/>
      <c r="R59" s="21"/>
      <c r="S59" s="22"/>
      <c r="T59" s="23"/>
      <c r="U59" s="23"/>
      <c r="V59" s="23"/>
      <c r="W59" s="23"/>
      <c r="X59" s="23"/>
      <c r="Y59" s="19"/>
      <c r="Z59" s="20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05" t="s">
        <v>293</v>
      </c>
      <c r="B60" s="14"/>
      <c r="C60" s="42" t="s">
        <v>175</v>
      </c>
      <c r="D60" s="43" t="s">
        <v>79</v>
      </c>
      <c r="E60" s="109" t="s">
        <v>15</v>
      </c>
      <c r="F60" s="110"/>
      <c r="G60" s="110"/>
      <c r="H60" s="110"/>
      <c r="I60" s="111"/>
      <c r="J60" s="112" t="s">
        <v>297</v>
      </c>
      <c r="K60" s="113"/>
      <c r="L60" s="114"/>
      <c r="M60" s="44" t="s">
        <v>94</v>
      </c>
      <c r="N60" s="16"/>
      <c r="O60" s="16"/>
      <c r="P60" s="16"/>
      <c r="Q60" s="21"/>
      <c r="R60" s="21"/>
      <c r="S60" s="22"/>
      <c r="T60" s="23"/>
      <c r="U60" s="23"/>
      <c r="V60" s="23"/>
      <c r="W60" s="23"/>
      <c r="X60" s="23"/>
      <c r="Y60" s="19"/>
      <c r="Z60" s="20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05"/>
      <c r="B61" s="14"/>
      <c r="C61" s="42" t="s">
        <v>27</v>
      </c>
      <c r="D61" s="43" t="s">
        <v>79</v>
      </c>
      <c r="E61" s="109" t="s">
        <v>175</v>
      </c>
      <c r="F61" s="110"/>
      <c r="G61" s="110"/>
      <c r="H61" s="110"/>
      <c r="I61" s="111"/>
      <c r="J61" s="112" t="s">
        <v>298</v>
      </c>
      <c r="K61" s="113"/>
      <c r="L61" s="114"/>
      <c r="M61" s="44" t="s">
        <v>94</v>
      </c>
      <c r="N61" s="16"/>
      <c r="O61" s="16"/>
      <c r="P61" s="16"/>
      <c r="Q61" s="21"/>
      <c r="R61" s="21"/>
      <c r="S61" s="22"/>
      <c r="T61" s="23"/>
      <c r="U61" s="23"/>
      <c r="V61" s="23"/>
      <c r="W61" s="23"/>
      <c r="X61" s="23"/>
      <c r="Y61" s="19"/>
      <c r="Z61" s="20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05" t="s">
        <v>279</v>
      </c>
      <c r="B62" s="14"/>
      <c r="C62" s="42" t="s">
        <v>15</v>
      </c>
      <c r="D62" s="43" t="s">
        <v>79</v>
      </c>
      <c r="E62" s="109" t="s">
        <v>27</v>
      </c>
      <c r="F62" s="110"/>
      <c r="G62" s="110"/>
      <c r="H62" s="110"/>
      <c r="I62" s="111"/>
      <c r="J62" s="112" t="s">
        <v>287</v>
      </c>
      <c r="K62" s="113"/>
      <c r="L62" s="114"/>
      <c r="M62" s="44" t="s">
        <v>94</v>
      </c>
      <c r="N62" s="16"/>
      <c r="O62" s="16"/>
      <c r="P62" s="16"/>
      <c r="Q62" s="21"/>
      <c r="R62" s="21"/>
      <c r="S62" s="22"/>
      <c r="T62" s="23"/>
      <c r="U62" s="23"/>
      <c r="V62" s="23"/>
      <c r="W62" s="23"/>
      <c r="X62" s="23"/>
      <c r="Y62" s="19"/>
      <c r="Z62" s="20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05"/>
      <c r="B63" s="14"/>
      <c r="C63" s="42" t="s">
        <v>175</v>
      </c>
      <c r="D63" s="43" t="s">
        <v>79</v>
      </c>
      <c r="E63" s="109" t="s">
        <v>44</v>
      </c>
      <c r="F63" s="110"/>
      <c r="G63" s="110"/>
      <c r="H63" s="110"/>
      <c r="I63" s="111"/>
      <c r="J63" s="112" t="s">
        <v>288</v>
      </c>
      <c r="K63" s="113"/>
      <c r="L63" s="114"/>
      <c r="M63" s="44" t="s">
        <v>94</v>
      </c>
      <c r="N63" s="16"/>
      <c r="O63" s="16"/>
      <c r="P63" s="16"/>
      <c r="Q63" s="21"/>
      <c r="R63" s="21"/>
      <c r="S63" s="22"/>
      <c r="T63" s="23"/>
      <c r="U63" s="23"/>
      <c r="V63" s="23"/>
      <c r="W63" s="23"/>
      <c r="X63" s="23"/>
      <c r="Y63" s="19"/>
      <c r="Z63" s="20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05"/>
      <c r="B64" s="14"/>
      <c r="C64" s="42" t="s">
        <v>73</v>
      </c>
      <c r="D64" s="43" t="s">
        <v>79</v>
      </c>
      <c r="E64" s="109" t="s">
        <v>74</v>
      </c>
      <c r="F64" s="110"/>
      <c r="G64" s="110"/>
      <c r="H64" s="110"/>
      <c r="I64" s="111"/>
      <c r="J64" s="112" t="s">
        <v>289</v>
      </c>
      <c r="K64" s="113"/>
      <c r="L64" s="114"/>
      <c r="M64" s="44" t="s">
        <v>165</v>
      </c>
      <c r="N64" s="16"/>
      <c r="O64" s="16"/>
      <c r="P64" s="16"/>
      <c r="Q64" s="21"/>
      <c r="R64" s="21"/>
      <c r="S64" s="22"/>
      <c r="T64" s="23"/>
      <c r="U64" s="23"/>
      <c r="V64" s="23"/>
      <c r="W64" s="23"/>
      <c r="X64" s="23"/>
      <c r="Y64" s="19"/>
      <c r="Z64" s="20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05"/>
      <c r="B65" s="14"/>
      <c r="C65" s="42" t="s">
        <v>45</v>
      </c>
      <c r="D65" s="43" t="s">
        <v>79</v>
      </c>
      <c r="E65" s="109" t="s">
        <v>72</v>
      </c>
      <c r="F65" s="110"/>
      <c r="G65" s="110"/>
      <c r="H65" s="110"/>
      <c r="I65" s="111"/>
      <c r="J65" s="112" t="s">
        <v>290</v>
      </c>
      <c r="K65" s="113"/>
      <c r="L65" s="114"/>
      <c r="M65" s="44" t="s">
        <v>165</v>
      </c>
      <c r="N65" s="16"/>
      <c r="O65" s="16"/>
      <c r="P65" s="16"/>
      <c r="Q65" s="21"/>
      <c r="R65" s="21"/>
      <c r="S65" s="22"/>
      <c r="T65" s="23"/>
      <c r="U65" s="23"/>
      <c r="V65" s="23"/>
      <c r="W65" s="23"/>
      <c r="X65" s="23"/>
      <c r="Y65" s="19"/>
      <c r="Z65" s="20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05" t="s">
        <v>265</v>
      </c>
      <c r="B66" s="14"/>
      <c r="C66" s="42" t="s">
        <v>73</v>
      </c>
      <c r="D66" s="43" t="s">
        <v>79</v>
      </c>
      <c r="E66" s="109" t="s">
        <v>45</v>
      </c>
      <c r="F66" s="110"/>
      <c r="G66" s="110"/>
      <c r="H66" s="110"/>
      <c r="I66" s="111"/>
      <c r="J66" s="112" t="s">
        <v>272</v>
      </c>
      <c r="K66" s="113"/>
      <c r="L66" s="114"/>
      <c r="M66" s="44" t="s">
        <v>53</v>
      </c>
      <c r="N66" s="16"/>
      <c r="O66" s="16"/>
      <c r="P66" s="16"/>
      <c r="Q66" s="21"/>
      <c r="R66" s="21"/>
      <c r="S66" s="22"/>
      <c r="T66" s="23"/>
      <c r="U66" s="23"/>
      <c r="V66" s="23"/>
      <c r="W66" s="23"/>
      <c r="X66" s="23"/>
      <c r="Y66" s="19"/>
      <c r="Z66" s="20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05"/>
      <c r="B67" s="14"/>
      <c r="C67" s="42" t="s">
        <v>44</v>
      </c>
      <c r="D67" s="43" t="s">
        <v>79</v>
      </c>
      <c r="E67" s="109" t="s">
        <v>15</v>
      </c>
      <c r="F67" s="110"/>
      <c r="G67" s="110"/>
      <c r="H67" s="110"/>
      <c r="I67" s="111"/>
      <c r="J67" s="112" t="s">
        <v>273</v>
      </c>
      <c r="K67" s="113"/>
      <c r="L67" s="114"/>
      <c r="M67" s="44" t="s">
        <v>57</v>
      </c>
      <c r="N67" s="16"/>
      <c r="O67" s="16"/>
      <c r="P67" s="16"/>
      <c r="Q67" s="21"/>
      <c r="R67" s="21"/>
      <c r="S67" s="22"/>
      <c r="T67" s="23"/>
      <c r="U67" s="23"/>
      <c r="V67" s="23"/>
      <c r="W67" s="23"/>
      <c r="X67" s="23"/>
      <c r="Y67" s="19"/>
      <c r="Z67" s="20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05"/>
      <c r="B68" s="14"/>
      <c r="C68" s="42" t="s">
        <v>27</v>
      </c>
      <c r="D68" s="43" t="s">
        <v>79</v>
      </c>
      <c r="E68" s="109" t="s">
        <v>175</v>
      </c>
      <c r="F68" s="110"/>
      <c r="G68" s="110"/>
      <c r="H68" s="110"/>
      <c r="I68" s="111"/>
      <c r="J68" s="112" t="s">
        <v>274</v>
      </c>
      <c r="K68" s="113"/>
      <c r="L68" s="114"/>
      <c r="M68" s="44" t="s">
        <v>17</v>
      </c>
      <c r="N68" s="16"/>
      <c r="O68" s="16"/>
      <c r="P68" s="16"/>
      <c r="Q68" s="21"/>
      <c r="R68" s="21"/>
      <c r="S68" s="22"/>
      <c r="T68" s="23"/>
      <c r="U68" s="23"/>
      <c r="V68" s="23"/>
      <c r="W68" s="23"/>
      <c r="X68" s="23"/>
      <c r="Y68" s="19"/>
      <c r="Z68" s="20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05"/>
      <c r="B69" s="14"/>
      <c r="C69" s="42" t="s">
        <v>74</v>
      </c>
      <c r="D69" s="43" t="s">
        <v>79</v>
      </c>
      <c r="E69" s="109" t="s">
        <v>72</v>
      </c>
      <c r="F69" s="110"/>
      <c r="G69" s="110"/>
      <c r="H69" s="110"/>
      <c r="I69" s="111"/>
      <c r="J69" s="112" t="s">
        <v>275</v>
      </c>
      <c r="K69" s="113"/>
      <c r="L69" s="114"/>
      <c r="M69" s="44" t="s">
        <v>165</v>
      </c>
      <c r="N69" s="16"/>
      <c r="O69" s="16"/>
      <c r="P69" s="16"/>
      <c r="Q69" s="21"/>
      <c r="R69" s="21"/>
      <c r="S69" s="22"/>
      <c r="T69" s="23"/>
      <c r="U69" s="23"/>
      <c r="V69" s="23"/>
      <c r="W69" s="23"/>
      <c r="X69" s="23"/>
      <c r="Y69" s="19"/>
      <c r="Z69" s="20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05" t="s">
        <v>249</v>
      </c>
      <c r="B70" s="14"/>
      <c r="C70" s="42" t="s">
        <v>72</v>
      </c>
      <c r="D70" s="43" t="s">
        <v>79</v>
      </c>
      <c r="E70" s="109" t="s">
        <v>73</v>
      </c>
      <c r="F70" s="110"/>
      <c r="G70" s="110"/>
      <c r="H70" s="110"/>
      <c r="I70" s="111"/>
      <c r="J70" s="112" t="s">
        <v>256</v>
      </c>
      <c r="K70" s="113"/>
      <c r="L70" s="114"/>
      <c r="M70" s="44" t="s">
        <v>17</v>
      </c>
      <c r="N70" s="16"/>
      <c r="O70" s="16"/>
      <c r="P70" s="16"/>
      <c r="Q70" s="21"/>
      <c r="R70" s="21"/>
      <c r="S70" s="22"/>
      <c r="T70" s="23"/>
      <c r="U70" s="23"/>
      <c r="V70" s="23"/>
      <c r="W70" s="23"/>
      <c r="X70" s="23"/>
      <c r="Y70" s="19"/>
      <c r="Z70" s="20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4"/>
      <c r="B71" s="14"/>
      <c r="C71" s="42" t="s">
        <v>175</v>
      </c>
      <c r="D71" s="43" t="s">
        <v>79</v>
      </c>
      <c r="E71" s="109" t="s">
        <v>15</v>
      </c>
      <c r="F71" s="110"/>
      <c r="G71" s="110"/>
      <c r="H71" s="110"/>
      <c r="I71" s="111"/>
      <c r="J71" s="112" t="s">
        <v>257</v>
      </c>
      <c r="K71" s="113"/>
      <c r="L71" s="114"/>
      <c r="M71" s="44" t="s">
        <v>17</v>
      </c>
      <c r="N71" s="16"/>
      <c r="O71" s="16"/>
      <c r="P71" s="16"/>
      <c r="Q71" s="21"/>
      <c r="R71" s="21"/>
      <c r="S71" s="22"/>
      <c r="T71" s="23"/>
      <c r="U71" s="23"/>
      <c r="V71" s="23"/>
      <c r="W71" s="23"/>
      <c r="X71" s="23"/>
      <c r="Y71" s="19"/>
      <c r="Z71" s="20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4"/>
      <c r="B72" s="14"/>
      <c r="C72" s="42" t="s">
        <v>27</v>
      </c>
      <c r="D72" s="43" t="s">
        <v>79</v>
      </c>
      <c r="E72" s="109" t="s">
        <v>44</v>
      </c>
      <c r="F72" s="110"/>
      <c r="G72" s="110"/>
      <c r="H72" s="110"/>
      <c r="I72" s="111"/>
      <c r="J72" s="112" t="s">
        <v>258</v>
      </c>
      <c r="K72" s="113"/>
      <c r="L72" s="114"/>
      <c r="M72" s="44" t="s">
        <v>57</v>
      </c>
      <c r="N72" s="16"/>
      <c r="O72" s="16"/>
      <c r="P72" s="16"/>
      <c r="Q72" s="21"/>
      <c r="R72" s="21"/>
      <c r="S72" s="22"/>
      <c r="T72" s="23"/>
      <c r="U72" s="23"/>
      <c r="V72" s="23"/>
      <c r="W72" s="23"/>
      <c r="X72" s="23"/>
      <c r="Y72" s="19"/>
      <c r="Z72" s="20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4"/>
      <c r="B73" s="14"/>
      <c r="C73" s="42" t="s">
        <v>45</v>
      </c>
      <c r="D73" s="43" t="s">
        <v>79</v>
      </c>
      <c r="E73" s="109" t="s">
        <v>74</v>
      </c>
      <c r="F73" s="110"/>
      <c r="G73" s="110"/>
      <c r="H73" s="110"/>
      <c r="I73" s="111"/>
      <c r="J73" s="112" t="s">
        <v>259</v>
      </c>
      <c r="K73" s="113"/>
      <c r="L73" s="114"/>
      <c r="M73" s="44" t="s">
        <v>165</v>
      </c>
      <c r="N73" s="16"/>
      <c r="O73" s="16"/>
      <c r="P73" s="16"/>
      <c r="Q73" s="21"/>
      <c r="R73" s="21"/>
      <c r="S73" s="22"/>
      <c r="T73" s="23"/>
      <c r="U73" s="23"/>
      <c r="V73" s="23"/>
      <c r="W73" s="23"/>
      <c r="X73" s="23"/>
      <c r="Y73" s="19"/>
      <c r="Z73" s="20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05" t="s">
        <v>253</v>
      </c>
      <c r="B74" s="14"/>
      <c r="C74" s="42" t="s">
        <v>72</v>
      </c>
      <c r="D74" s="43" t="s">
        <v>79</v>
      </c>
      <c r="E74" s="109" t="s">
        <v>44</v>
      </c>
      <c r="F74" s="110"/>
      <c r="G74" s="110"/>
      <c r="H74" s="110"/>
      <c r="I74" s="111"/>
      <c r="J74" s="112" t="s">
        <v>238</v>
      </c>
      <c r="K74" s="113"/>
      <c r="L74" s="114"/>
      <c r="M74" s="44" t="s">
        <v>94</v>
      </c>
      <c r="N74" s="16"/>
      <c r="O74" s="16"/>
      <c r="P74" s="16"/>
      <c r="Q74" s="21"/>
      <c r="R74" s="21"/>
      <c r="S74" s="22"/>
      <c r="T74" s="23"/>
      <c r="U74" s="23"/>
      <c r="V74" s="23"/>
      <c r="W74" s="23"/>
      <c r="X74" s="23"/>
      <c r="Y74" s="19"/>
      <c r="Z74" s="20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4"/>
      <c r="B75" s="14"/>
      <c r="C75" s="42" t="s">
        <v>74</v>
      </c>
      <c r="D75" s="43" t="s">
        <v>79</v>
      </c>
      <c r="E75" s="109" t="s">
        <v>15</v>
      </c>
      <c r="F75" s="110"/>
      <c r="G75" s="110"/>
      <c r="H75" s="110"/>
      <c r="I75" s="111"/>
      <c r="J75" s="112" t="s">
        <v>241</v>
      </c>
      <c r="K75" s="113"/>
      <c r="L75" s="114"/>
      <c r="M75" s="44" t="s">
        <v>17</v>
      </c>
      <c r="N75" s="16"/>
      <c r="O75" s="16"/>
      <c r="P75" s="16"/>
      <c r="Q75" s="21"/>
      <c r="R75" s="21"/>
      <c r="S75" s="22"/>
      <c r="T75" s="23"/>
      <c r="U75" s="23"/>
      <c r="V75" s="23"/>
      <c r="W75" s="23"/>
      <c r="X75" s="23"/>
      <c r="Y75" s="19"/>
      <c r="Z75" s="20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4"/>
      <c r="B76" s="14"/>
      <c r="C76" s="42" t="s">
        <v>27</v>
      </c>
      <c r="D76" s="43" t="s">
        <v>79</v>
      </c>
      <c r="E76" s="109" t="s">
        <v>73</v>
      </c>
      <c r="F76" s="110"/>
      <c r="G76" s="110"/>
      <c r="H76" s="110"/>
      <c r="I76" s="111"/>
      <c r="J76" s="112" t="s">
        <v>239</v>
      </c>
      <c r="K76" s="113"/>
      <c r="L76" s="114"/>
      <c r="M76" s="44" t="s">
        <v>57</v>
      </c>
      <c r="N76" s="16"/>
      <c r="O76" s="16"/>
      <c r="P76" s="16"/>
      <c r="Q76" s="21"/>
      <c r="R76" s="21"/>
      <c r="S76" s="22"/>
      <c r="T76" s="23"/>
      <c r="U76" s="23"/>
      <c r="V76" s="23"/>
      <c r="W76" s="23"/>
      <c r="X76" s="23"/>
      <c r="Y76" s="19"/>
      <c r="Z76" s="20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4"/>
      <c r="B77" s="14"/>
      <c r="C77" s="42" t="s">
        <v>175</v>
      </c>
      <c r="D77" s="43" t="s">
        <v>79</v>
      </c>
      <c r="E77" s="109" t="s">
        <v>45</v>
      </c>
      <c r="F77" s="110"/>
      <c r="G77" s="110"/>
      <c r="H77" s="110"/>
      <c r="I77" s="111"/>
      <c r="J77" s="112" t="s">
        <v>240</v>
      </c>
      <c r="K77" s="113"/>
      <c r="L77" s="114"/>
      <c r="M77" s="44" t="s">
        <v>94</v>
      </c>
      <c r="N77" s="16"/>
      <c r="O77" s="16"/>
      <c r="P77" s="16"/>
      <c r="Q77" s="21"/>
      <c r="R77" s="21"/>
      <c r="S77" s="22"/>
      <c r="T77" s="23"/>
      <c r="U77" s="23"/>
      <c r="V77" s="23"/>
      <c r="W77" s="23"/>
      <c r="X77" s="23"/>
      <c r="Y77" s="19"/>
      <c r="Z77" s="20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4"/>
      <c r="B78" s="14"/>
      <c r="C78" s="42" t="s">
        <v>73</v>
      </c>
      <c r="D78" s="43" t="s">
        <v>79</v>
      </c>
      <c r="E78" s="109" t="s">
        <v>175</v>
      </c>
      <c r="F78" s="110"/>
      <c r="G78" s="110"/>
      <c r="H78" s="110"/>
      <c r="I78" s="111"/>
      <c r="J78" s="112" t="s">
        <v>223</v>
      </c>
      <c r="K78" s="113"/>
      <c r="L78" s="114"/>
      <c r="M78" s="44" t="s">
        <v>165</v>
      </c>
      <c r="N78" s="16"/>
      <c r="O78" s="16"/>
      <c r="P78" s="16"/>
      <c r="Q78" s="21"/>
      <c r="R78" s="21"/>
      <c r="S78" s="22"/>
      <c r="T78" s="23"/>
      <c r="U78" s="23"/>
      <c r="V78" s="23"/>
      <c r="W78" s="23"/>
      <c r="X78" s="23"/>
      <c r="Y78" s="19"/>
      <c r="Z78" s="20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4"/>
      <c r="B79" s="14"/>
      <c r="C79" s="42" t="s">
        <v>15</v>
      </c>
      <c r="D79" s="43" t="s">
        <v>79</v>
      </c>
      <c r="E79" s="109" t="s">
        <v>72</v>
      </c>
      <c r="F79" s="110"/>
      <c r="G79" s="110"/>
      <c r="H79" s="110"/>
      <c r="I79" s="111"/>
      <c r="J79" s="112" t="s">
        <v>224</v>
      </c>
      <c r="K79" s="113"/>
      <c r="L79" s="114"/>
      <c r="M79" s="44" t="s">
        <v>165</v>
      </c>
      <c r="N79" s="16"/>
      <c r="O79" s="16"/>
      <c r="P79" s="16"/>
      <c r="Q79" s="21"/>
      <c r="R79" s="21"/>
      <c r="S79" s="22"/>
      <c r="T79" s="23"/>
      <c r="U79" s="23"/>
      <c r="V79" s="23"/>
      <c r="W79" s="23"/>
      <c r="X79" s="23"/>
      <c r="Y79" s="19"/>
      <c r="Z79" s="20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4"/>
      <c r="B80" s="14"/>
      <c r="C80" s="42" t="s">
        <v>44</v>
      </c>
      <c r="D80" s="43" t="s">
        <v>79</v>
      </c>
      <c r="E80" s="109" t="s">
        <v>45</v>
      </c>
      <c r="F80" s="110"/>
      <c r="G80" s="110"/>
      <c r="H80" s="110"/>
      <c r="I80" s="111"/>
      <c r="J80" s="112" t="s">
        <v>225</v>
      </c>
      <c r="K80" s="113"/>
      <c r="L80" s="114"/>
      <c r="M80" s="44" t="s">
        <v>17</v>
      </c>
      <c r="N80" s="16"/>
      <c r="O80" s="16"/>
      <c r="P80" s="16"/>
      <c r="Q80" s="21"/>
      <c r="R80" s="21"/>
      <c r="S80" s="22"/>
      <c r="T80" s="23"/>
      <c r="U80" s="23"/>
      <c r="V80" s="23"/>
      <c r="W80" s="23"/>
      <c r="X80" s="23"/>
      <c r="Y80" s="19"/>
      <c r="Z80" s="20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4"/>
      <c r="B81" s="14"/>
      <c r="C81" s="42" t="s">
        <v>74</v>
      </c>
      <c r="D81" s="43" t="s">
        <v>79</v>
      </c>
      <c r="E81" s="109" t="s">
        <v>27</v>
      </c>
      <c r="F81" s="110"/>
      <c r="G81" s="110"/>
      <c r="H81" s="110"/>
      <c r="I81" s="111"/>
      <c r="J81" s="112" t="s">
        <v>226</v>
      </c>
      <c r="K81" s="113"/>
      <c r="L81" s="114"/>
      <c r="M81" s="44" t="s">
        <v>17</v>
      </c>
      <c r="N81" s="16"/>
      <c r="O81" s="16"/>
      <c r="P81" s="16"/>
      <c r="Q81" s="21"/>
      <c r="R81" s="21"/>
      <c r="S81" s="22"/>
      <c r="T81" s="23"/>
      <c r="U81" s="23"/>
      <c r="V81" s="23"/>
      <c r="W81" s="23"/>
      <c r="X81" s="23"/>
      <c r="Y81" s="19"/>
      <c r="Z81" s="20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4"/>
      <c r="B82" s="14"/>
      <c r="C82" s="42" t="s">
        <v>72</v>
      </c>
      <c r="D82" s="43" t="s">
        <v>79</v>
      </c>
      <c r="E82" s="109" t="s">
        <v>175</v>
      </c>
      <c r="F82" s="110"/>
      <c r="G82" s="110"/>
      <c r="H82" s="110"/>
      <c r="I82" s="111"/>
      <c r="J82" s="112" t="s">
        <v>213</v>
      </c>
      <c r="K82" s="113"/>
      <c r="L82" s="114"/>
      <c r="M82" s="44" t="s">
        <v>57</v>
      </c>
      <c r="N82" s="16"/>
      <c r="O82" s="16"/>
      <c r="P82" s="16"/>
      <c r="Q82" s="21"/>
      <c r="R82" s="21"/>
      <c r="S82" s="22"/>
      <c r="T82" s="23"/>
      <c r="U82" s="23"/>
      <c r="V82" s="23"/>
      <c r="W82" s="23"/>
      <c r="X82" s="23"/>
      <c r="Y82" s="19"/>
      <c r="Z82" s="20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4"/>
      <c r="B83" s="14"/>
      <c r="C83" s="42" t="s">
        <v>73</v>
      </c>
      <c r="D83" s="43" t="s">
        <v>79</v>
      </c>
      <c r="E83" s="109" t="s">
        <v>44</v>
      </c>
      <c r="F83" s="110"/>
      <c r="G83" s="110"/>
      <c r="H83" s="110"/>
      <c r="I83" s="111"/>
      <c r="J83" s="112" t="s">
        <v>194</v>
      </c>
      <c r="K83" s="113"/>
      <c r="L83" s="114"/>
      <c r="M83" s="44" t="s">
        <v>53</v>
      </c>
      <c r="N83" s="16"/>
      <c r="O83" s="16"/>
      <c r="P83" s="16"/>
      <c r="Q83" s="21"/>
      <c r="R83" s="21"/>
      <c r="S83" s="22"/>
      <c r="T83" s="23"/>
      <c r="U83" s="23"/>
      <c r="V83" s="23"/>
      <c r="W83" s="23"/>
      <c r="X83" s="23"/>
      <c r="Y83" s="19"/>
      <c r="Z83" s="20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4"/>
      <c r="B84" s="14"/>
      <c r="C84" s="42" t="s">
        <v>27</v>
      </c>
      <c r="D84" s="43" t="s">
        <v>79</v>
      </c>
      <c r="E84" s="109" t="s">
        <v>72</v>
      </c>
      <c r="F84" s="110"/>
      <c r="G84" s="110"/>
      <c r="H84" s="110"/>
      <c r="I84" s="111"/>
      <c r="J84" s="112" t="s">
        <v>195</v>
      </c>
      <c r="K84" s="113"/>
      <c r="L84" s="114"/>
      <c r="M84" s="44" t="s">
        <v>165</v>
      </c>
      <c r="N84" s="16"/>
      <c r="O84" s="16"/>
      <c r="P84" s="16"/>
      <c r="Q84" s="21"/>
      <c r="R84" s="21"/>
      <c r="S84" s="22"/>
      <c r="T84" s="23"/>
      <c r="U84" s="23"/>
      <c r="V84" s="23"/>
      <c r="W84" s="23"/>
      <c r="X84" s="23"/>
      <c r="Y84" s="19"/>
      <c r="Z84" s="20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4"/>
      <c r="B85" s="14"/>
      <c r="C85" s="42" t="s">
        <v>15</v>
      </c>
      <c r="D85" s="43" t="s">
        <v>79</v>
      </c>
      <c r="E85" s="109" t="s">
        <v>45</v>
      </c>
      <c r="F85" s="110"/>
      <c r="G85" s="110"/>
      <c r="H85" s="110"/>
      <c r="I85" s="111"/>
      <c r="J85" s="112" t="s">
        <v>196</v>
      </c>
      <c r="K85" s="113"/>
      <c r="L85" s="114"/>
      <c r="M85" s="44" t="s">
        <v>53</v>
      </c>
      <c r="N85" s="16"/>
      <c r="O85" s="16"/>
      <c r="P85" s="16"/>
      <c r="Q85" s="21"/>
      <c r="R85" s="21"/>
      <c r="S85" s="22"/>
      <c r="T85" s="23"/>
      <c r="U85" s="23"/>
      <c r="V85" s="23"/>
      <c r="W85" s="23"/>
      <c r="X85" s="23"/>
      <c r="Y85" s="19"/>
      <c r="Z85" s="20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4"/>
      <c r="B86" s="14"/>
      <c r="C86" s="42" t="s">
        <v>175</v>
      </c>
      <c r="D86" s="43" t="s">
        <v>79</v>
      </c>
      <c r="E86" s="109" t="s">
        <v>74</v>
      </c>
      <c r="F86" s="110"/>
      <c r="G86" s="110"/>
      <c r="H86" s="110"/>
      <c r="I86" s="111"/>
      <c r="J86" s="112" t="s">
        <v>197</v>
      </c>
      <c r="K86" s="113"/>
      <c r="L86" s="114"/>
      <c r="M86" s="44" t="s">
        <v>94</v>
      </c>
      <c r="N86" s="16"/>
      <c r="O86" s="16"/>
      <c r="P86" s="16"/>
      <c r="Q86" s="21"/>
      <c r="R86" s="21"/>
      <c r="S86" s="22"/>
      <c r="T86" s="23"/>
      <c r="U86" s="23"/>
      <c r="V86" s="23"/>
      <c r="W86" s="23"/>
      <c r="X86" s="23"/>
      <c r="Y86" s="19"/>
      <c r="Z86" s="20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4"/>
      <c r="B87" s="14"/>
      <c r="C87" s="42" t="s">
        <v>45</v>
      </c>
      <c r="D87" s="43" t="s">
        <v>79</v>
      </c>
      <c r="E87" s="109" t="s">
        <v>27</v>
      </c>
      <c r="F87" s="110"/>
      <c r="G87" s="110"/>
      <c r="H87" s="110"/>
      <c r="I87" s="111"/>
      <c r="J87" s="112" t="s">
        <v>184</v>
      </c>
      <c r="K87" s="113"/>
      <c r="L87" s="114"/>
      <c r="M87" s="44" t="s">
        <v>57</v>
      </c>
      <c r="N87" s="16"/>
      <c r="O87" s="16"/>
      <c r="P87" s="16"/>
      <c r="Q87" s="21"/>
      <c r="R87" s="21"/>
      <c r="S87" s="22"/>
      <c r="T87" s="23"/>
      <c r="U87" s="23"/>
      <c r="V87" s="23"/>
      <c r="W87" s="23"/>
      <c r="X87" s="23"/>
      <c r="Y87" s="19"/>
      <c r="Z87" s="20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4"/>
      <c r="B88" s="14"/>
      <c r="C88" s="42" t="s">
        <v>44</v>
      </c>
      <c r="D88" s="43" t="s">
        <v>79</v>
      </c>
      <c r="E88" s="109" t="s">
        <v>74</v>
      </c>
      <c r="F88" s="110"/>
      <c r="G88" s="110"/>
      <c r="H88" s="110"/>
      <c r="I88" s="111"/>
      <c r="J88" s="112" t="s">
        <v>185</v>
      </c>
      <c r="K88" s="113"/>
      <c r="L88" s="114"/>
      <c r="M88" s="44" t="s">
        <v>165</v>
      </c>
      <c r="N88" s="16"/>
      <c r="O88" s="16"/>
      <c r="P88" s="16"/>
      <c r="Q88" s="21"/>
      <c r="R88" s="21"/>
      <c r="S88" s="22"/>
      <c r="T88" s="23"/>
      <c r="U88" s="23"/>
      <c r="V88" s="23"/>
      <c r="W88" s="23"/>
      <c r="X88" s="23"/>
      <c r="Y88" s="19"/>
      <c r="Z88" s="20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4"/>
      <c r="B89" s="14"/>
      <c r="C89" s="42" t="s">
        <v>15</v>
      </c>
      <c r="D89" s="43" t="s">
        <v>79</v>
      </c>
      <c r="E89" s="109" t="s">
        <v>73</v>
      </c>
      <c r="F89" s="110"/>
      <c r="G89" s="110"/>
      <c r="H89" s="110"/>
      <c r="I89" s="111"/>
      <c r="J89" s="112" t="s">
        <v>186</v>
      </c>
      <c r="K89" s="113"/>
      <c r="L89" s="114"/>
      <c r="M89" s="44" t="s">
        <v>94</v>
      </c>
      <c r="N89" s="16"/>
      <c r="O89" s="16"/>
      <c r="P89" s="16"/>
      <c r="Q89" s="21"/>
      <c r="R89" s="21"/>
      <c r="S89" s="22"/>
      <c r="T89" s="23"/>
      <c r="U89" s="23"/>
      <c r="V89" s="23"/>
      <c r="W89" s="23"/>
      <c r="X89" s="23"/>
      <c r="Y89" s="19"/>
      <c r="Z89" s="20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4"/>
      <c r="B90" s="14"/>
      <c r="C90" s="42" t="s">
        <v>15</v>
      </c>
      <c r="D90" s="43" t="s">
        <v>79</v>
      </c>
      <c r="E90" s="109" t="s">
        <v>27</v>
      </c>
      <c r="F90" s="110"/>
      <c r="G90" s="110"/>
      <c r="H90" s="110"/>
      <c r="I90" s="111"/>
      <c r="J90" s="112" t="s">
        <v>162</v>
      </c>
      <c r="K90" s="113"/>
      <c r="L90" s="114"/>
      <c r="M90" s="44" t="s">
        <v>57</v>
      </c>
      <c r="N90" s="16"/>
      <c r="O90" s="16"/>
      <c r="P90" s="16"/>
      <c r="Q90" s="21"/>
      <c r="R90" s="21"/>
      <c r="S90" s="22"/>
      <c r="T90" s="23"/>
      <c r="U90" s="23"/>
      <c r="V90" s="23"/>
      <c r="W90" s="23"/>
      <c r="X90" s="23"/>
      <c r="Y90" s="19"/>
      <c r="Z90" s="20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4"/>
      <c r="B91" s="14"/>
      <c r="C91" s="42" t="s">
        <v>73</v>
      </c>
      <c r="D91" s="43" t="s">
        <v>79</v>
      </c>
      <c r="E91" s="109" t="s">
        <v>74</v>
      </c>
      <c r="F91" s="110"/>
      <c r="G91" s="110"/>
      <c r="H91" s="110"/>
      <c r="I91" s="111"/>
      <c r="J91" s="112" t="s">
        <v>163</v>
      </c>
      <c r="K91" s="113"/>
      <c r="L91" s="114"/>
      <c r="M91" s="44" t="s">
        <v>53</v>
      </c>
      <c r="N91" s="16"/>
      <c r="O91" s="16"/>
      <c r="P91" s="16"/>
      <c r="Q91" s="21"/>
      <c r="R91" s="21"/>
      <c r="S91" s="22"/>
      <c r="T91" s="23"/>
      <c r="U91" s="23"/>
      <c r="V91" s="23"/>
      <c r="W91" s="23"/>
      <c r="X91" s="23"/>
      <c r="Y91" s="19"/>
      <c r="Z91" s="20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4"/>
      <c r="B92" s="14"/>
      <c r="C92" s="42" t="s">
        <v>45</v>
      </c>
      <c r="D92" s="43" t="s">
        <v>79</v>
      </c>
      <c r="E92" s="109" t="s">
        <v>72</v>
      </c>
      <c r="F92" s="110"/>
      <c r="G92" s="110"/>
      <c r="H92" s="110"/>
      <c r="I92" s="111"/>
      <c r="J92" s="112" t="s">
        <v>164</v>
      </c>
      <c r="K92" s="113"/>
      <c r="L92" s="114"/>
      <c r="M92" s="44" t="s">
        <v>165</v>
      </c>
      <c r="N92" s="16"/>
      <c r="O92" s="16"/>
      <c r="P92" s="16"/>
      <c r="Q92" s="21"/>
      <c r="R92" s="21"/>
      <c r="S92" s="22"/>
      <c r="T92" s="23"/>
      <c r="U92" s="23"/>
      <c r="V92" s="23"/>
      <c r="W92" s="23"/>
      <c r="X92" s="23"/>
      <c r="Y92" s="19"/>
      <c r="Z92" s="20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4"/>
      <c r="B93" s="14"/>
      <c r="C93" s="42" t="s">
        <v>44</v>
      </c>
      <c r="D93" s="43" t="s">
        <v>79</v>
      </c>
      <c r="E93" s="109" t="s">
        <v>15</v>
      </c>
      <c r="F93" s="110"/>
      <c r="G93" s="110"/>
      <c r="H93" s="110"/>
      <c r="I93" s="111"/>
      <c r="J93" s="112" t="s">
        <v>141</v>
      </c>
      <c r="K93" s="113"/>
      <c r="L93" s="114"/>
      <c r="M93" s="44" t="s">
        <v>17</v>
      </c>
      <c r="N93" s="16"/>
      <c r="O93" s="16"/>
      <c r="P93" s="16"/>
      <c r="Q93" s="21"/>
      <c r="R93" s="21"/>
      <c r="S93" s="22"/>
      <c r="T93" s="23"/>
      <c r="U93" s="23"/>
      <c r="V93" s="23"/>
      <c r="W93" s="23"/>
      <c r="X93" s="23"/>
      <c r="Y93" s="19"/>
      <c r="Z93" s="20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4"/>
      <c r="B94" s="14"/>
      <c r="C94" s="42" t="s">
        <v>74</v>
      </c>
      <c r="D94" s="43" t="s">
        <v>79</v>
      </c>
      <c r="E94" s="109" t="s">
        <v>72</v>
      </c>
      <c r="F94" s="110"/>
      <c r="G94" s="110"/>
      <c r="H94" s="110"/>
      <c r="I94" s="111"/>
      <c r="J94" s="112" t="s">
        <v>142</v>
      </c>
      <c r="K94" s="113"/>
      <c r="L94" s="114"/>
      <c r="M94" s="44" t="s">
        <v>17</v>
      </c>
      <c r="N94" s="16"/>
      <c r="O94" s="16"/>
      <c r="P94" s="16"/>
      <c r="Q94" s="21"/>
      <c r="R94" s="21"/>
      <c r="S94" s="22"/>
      <c r="T94" s="23"/>
      <c r="U94" s="23"/>
      <c r="V94" s="23"/>
      <c r="W94" s="23"/>
      <c r="X94" s="23"/>
      <c r="Y94" s="19"/>
      <c r="Z94" s="20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4"/>
      <c r="B95" s="14"/>
      <c r="C95" s="42" t="s">
        <v>73</v>
      </c>
      <c r="D95" s="43" t="s">
        <v>79</v>
      </c>
      <c r="E95" s="109" t="s">
        <v>45</v>
      </c>
      <c r="F95" s="110"/>
      <c r="G95" s="110"/>
      <c r="H95" s="110"/>
      <c r="I95" s="111"/>
      <c r="J95" s="112" t="s">
        <v>103</v>
      </c>
      <c r="K95" s="113"/>
      <c r="L95" s="114"/>
      <c r="M95" s="44" t="s">
        <v>17</v>
      </c>
      <c r="N95" s="16"/>
      <c r="O95" s="16"/>
      <c r="P95" s="16"/>
      <c r="Q95" s="21"/>
      <c r="R95" s="21"/>
      <c r="S95" s="22"/>
      <c r="T95" s="23"/>
      <c r="U95" s="23"/>
      <c r="V95" s="23"/>
      <c r="W95" s="23"/>
      <c r="X95" s="23"/>
      <c r="Y95" s="19"/>
      <c r="Z95" s="20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4"/>
      <c r="B96" s="14"/>
      <c r="C96" s="42" t="s">
        <v>72</v>
      </c>
      <c r="D96" s="43" t="s">
        <v>79</v>
      </c>
      <c r="E96" s="109" t="s">
        <v>73</v>
      </c>
      <c r="F96" s="110"/>
      <c r="G96" s="110"/>
      <c r="H96" s="110"/>
      <c r="I96" s="111"/>
      <c r="J96" s="112" t="s">
        <v>75</v>
      </c>
      <c r="K96" s="113"/>
      <c r="L96" s="114"/>
      <c r="M96" s="44" t="s">
        <v>17</v>
      </c>
      <c r="N96" s="16"/>
      <c r="O96" s="16"/>
      <c r="P96" s="16"/>
      <c r="Q96" s="21"/>
      <c r="R96" s="21"/>
      <c r="S96" s="22"/>
      <c r="T96" s="23"/>
      <c r="U96" s="23"/>
      <c r="V96" s="23"/>
      <c r="W96" s="23"/>
      <c r="X96" s="23"/>
      <c r="Y96" s="19"/>
      <c r="Z96" s="20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4"/>
      <c r="B97" s="14"/>
      <c r="C97" s="42" t="s">
        <v>45</v>
      </c>
      <c r="D97" s="43" t="s">
        <v>79</v>
      </c>
      <c r="E97" s="109" t="s">
        <v>74</v>
      </c>
      <c r="F97" s="110"/>
      <c r="G97" s="110"/>
      <c r="H97" s="110"/>
      <c r="I97" s="111"/>
      <c r="J97" s="112" t="s">
        <v>76</v>
      </c>
      <c r="K97" s="113"/>
      <c r="L97" s="114"/>
      <c r="M97" s="44" t="s">
        <v>17</v>
      </c>
      <c r="N97" s="16"/>
      <c r="O97" s="16"/>
      <c r="P97" s="16"/>
      <c r="Q97" s="21"/>
      <c r="R97" s="21"/>
      <c r="S97" s="22"/>
      <c r="T97" s="23"/>
      <c r="U97" s="23"/>
      <c r="V97" s="23"/>
      <c r="W97" s="23"/>
      <c r="X97" s="23"/>
      <c r="Y97" s="19"/>
      <c r="Z97" s="20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4"/>
      <c r="B98" s="14"/>
      <c r="C98" s="42" t="s">
        <v>27</v>
      </c>
      <c r="D98" s="43" t="s">
        <v>79</v>
      </c>
      <c r="E98" s="109" t="s">
        <v>44</v>
      </c>
      <c r="F98" s="110"/>
      <c r="G98" s="110"/>
      <c r="H98" s="110"/>
      <c r="I98" s="111"/>
      <c r="J98" s="112" t="s">
        <v>77</v>
      </c>
      <c r="K98" s="113"/>
      <c r="L98" s="114"/>
      <c r="M98" s="44" t="s">
        <v>53</v>
      </c>
      <c r="N98" s="16"/>
      <c r="O98" s="16"/>
      <c r="P98" s="16"/>
      <c r="Q98" s="21"/>
      <c r="R98" s="21"/>
      <c r="S98" s="22"/>
      <c r="T98" s="23"/>
      <c r="U98" s="23"/>
      <c r="V98" s="23"/>
      <c r="W98" s="23"/>
      <c r="X98" s="23"/>
      <c r="Y98" s="19"/>
      <c r="Z98" s="20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3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409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409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409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409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</sheetData>
  <sheetProtection/>
  <mergeCells count="176">
    <mergeCell ref="E21:I21"/>
    <mergeCell ref="J21:L21"/>
    <mergeCell ref="E17:I17"/>
    <mergeCell ref="J17:L17"/>
    <mergeCell ref="E18:I18"/>
    <mergeCell ref="J18:L18"/>
    <mergeCell ref="E19:I19"/>
    <mergeCell ref="J19:L19"/>
    <mergeCell ref="E20:I20"/>
    <mergeCell ref="J20:L20"/>
    <mergeCell ref="E29:I29"/>
    <mergeCell ref="J29:L29"/>
    <mergeCell ref="E27:I27"/>
    <mergeCell ref="J27:L27"/>
    <mergeCell ref="E28:I28"/>
    <mergeCell ref="J28:L28"/>
    <mergeCell ref="E41:I41"/>
    <mergeCell ref="J41:L41"/>
    <mergeCell ref="E38:I38"/>
    <mergeCell ref="J38:L38"/>
    <mergeCell ref="E39:I39"/>
    <mergeCell ref="J39:L39"/>
    <mergeCell ref="E40:I40"/>
    <mergeCell ref="J40:L40"/>
    <mergeCell ref="E42:I42"/>
    <mergeCell ref="J42:L42"/>
    <mergeCell ref="E49:I49"/>
    <mergeCell ref="J49:L49"/>
    <mergeCell ref="E48:I48"/>
    <mergeCell ref="J48:L48"/>
    <mergeCell ref="E47:I47"/>
    <mergeCell ref="J47:L47"/>
    <mergeCell ref="E43:I43"/>
    <mergeCell ref="J43:L43"/>
    <mergeCell ref="E53:I53"/>
    <mergeCell ref="J53:L53"/>
    <mergeCell ref="E50:I50"/>
    <mergeCell ref="J50:L50"/>
    <mergeCell ref="E51:I51"/>
    <mergeCell ref="J51:L51"/>
    <mergeCell ref="E52:I52"/>
    <mergeCell ref="J52:L52"/>
    <mergeCell ref="E60:I60"/>
    <mergeCell ref="J60:L60"/>
    <mergeCell ref="E58:I58"/>
    <mergeCell ref="J58:L58"/>
    <mergeCell ref="E59:I59"/>
    <mergeCell ref="J59:L59"/>
    <mergeCell ref="E57:I57"/>
    <mergeCell ref="J57:L57"/>
    <mergeCell ref="E66:I66"/>
    <mergeCell ref="J66:L66"/>
    <mergeCell ref="E63:I63"/>
    <mergeCell ref="J63:L63"/>
    <mergeCell ref="E64:I64"/>
    <mergeCell ref="J64:L64"/>
    <mergeCell ref="E65:I65"/>
    <mergeCell ref="J65:L65"/>
    <mergeCell ref="E70:I70"/>
    <mergeCell ref="J70:L70"/>
    <mergeCell ref="E67:I67"/>
    <mergeCell ref="J67:L67"/>
    <mergeCell ref="E68:I68"/>
    <mergeCell ref="J68:L68"/>
    <mergeCell ref="E69:I69"/>
    <mergeCell ref="J69:L69"/>
    <mergeCell ref="E79:I79"/>
    <mergeCell ref="J79:L79"/>
    <mergeCell ref="E80:I80"/>
    <mergeCell ref="J80:L80"/>
    <mergeCell ref="E81:I81"/>
    <mergeCell ref="J81:L81"/>
    <mergeCell ref="E86:I86"/>
    <mergeCell ref="J86:L86"/>
    <mergeCell ref="Q13:X13"/>
    <mergeCell ref="E93:I93"/>
    <mergeCell ref="E90:I90"/>
    <mergeCell ref="J90:L90"/>
    <mergeCell ref="E16:I16"/>
    <mergeCell ref="J16:L16"/>
    <mergeCell ref="E87:I87"/>
    <mergeCell ref="J87:L87"/>
    <mergeCell ref="E84:I84"/>
    <mergeCell ref="J84:L84"/>
    <mergeCell ref="E95:I95"/>
    <mergeCell ref="J95:L95"/>
    <mergeCell ref="E94:I94"/>
    <mergeCell ref="J89:L89"/>
    <mergeCell ref="E88:I88"/>
    <mergeCell ref="J88:L88"/>
    <mergeCell ref="J92:L92"/>
    <mergeCell ref="J94:L94"/>
    <mergeCell ref="E96:I96"/>
    <mergeCell ref="J96:L96"/>
    <mergeCell ref="E97:I97"/>
    <mergeCell ref="J97:L97"/>
    <mergeCell ref="E98:I98"/>
    <mergeCell ref="J98:L98"/>
    <mergeCell ref="E83:I83"/>
    <mergeCell ref="AD3:AN3"/>
    <mergeCell ref="Q7:S7"/>
    <mergeCell ref="T7:X7"/>
    <mergeCell ref="Q11:X11"/>
    <mergeCell ref="Q10:X10"/>
    <mergeCell ref="Q4:S4"/>
    <mergeCell ref="T4:X4"/>
    <mergeCell ref="E82:I82"/>
    <mergeCell ref="J82:L82"/>
    <mergeCell ref="J83:L83"/>
    <mergeCell ref="A1:O1"/>
    <mergeCell ref="A2:O2"/>
    <mergeCell ref="J93:L93"/>
    <mergeCell ref="E91:I91"/>
    <mergeCell ref="J91:L91"/>
    <mergeCell ref="E92:I92"/>
    <mergeCell ref="E89:I89"/>
    <mergeCell ref="E85:I85"/>
    <mergeCell ref="J85:L85"/>
    <mergeCell ref="E73:I73"/>
    <mergeCell ref="J73:L73"/>
    <mergeCell ref="E78:I78"/>
    <mergeCell ref="J78:L78"/>
    <mergeCell ref="E75:I75"/>
    <mergeCell ref="J75:L75"/>
    <mergeCell ref="E76:I76"/>
    <mergeCell ref="J76:L76"/>
    <mergeCell ref="E77:I77"/>
    <mergeCell ref="J77:L77"/>
    <mergeCell ref="E62:I62"/>
    <mergeCell ref="J62:L62"/>
    <mergeCell ref="E61:I61"/>
    <mergeCell ref="J61:L61"/>
    <mergeCell ref="E74:I74"/>
    <mergeCell ref="J74:L74"/>
    <mergeCell ref="E71:I71"/>
    <mergeCell ref="J71:L71"/>
    <mergeCell ref="E72:I72"/>
    <mergeCell ref="J72:L72"/>
    <mergeCell ref="E54:I54"/>
    <mergeCell ref="J54:L54"/>
    <mergeCell ref="E55:I55"/>
    <mergeCell ref="J55:L55"/>
    <mergeCell ref="E56:I56"/>
    <mergeCell ref="J56:L56"/>
    <mergeCell ref="E44:I44"/>
    <mergeCell ref="J44:L44"/>
    <mergeCell ref="E45:I45"/>
    <mergeCell ref="J45:L45"/>
    <mergeCell ref="E46:I46"/>
    <mergeCell ref="J46:L46"/>
    <mergeCell ref="E37:I37"/>
    <mergeCell ref="J37:L37"/>
    <mergeCell ref="E35:I35"/>
    <mergeCell ref="J35:L35"/>
    <mergeCell ref="E36:I36"/>
    <mergeCell ref="J36:L36"/>
    <mergeCell ref="E34:I34"/>
    <mergeCell ref="J34:L34"/>
    <mergeCell ref="E30:I30"/>
    <mergeCell ref="J30:L30"/>
    <mergeCell ref="E31:I31"/>
    <mergeCell ref="J31:L31"/>
    <mergeCell ref="E32:I32"/>
    <mergeCell ref="J32:L32"/>
    <mergeCell ref="E33:I33"/>
    <mergeCell ref="J33:L33"/>
    <mergeCell ref="E22:I22"/>
    <mergeCell ref="J22:L22"/>
    <mergeCell ref="E26:I26"/>
    <mergeCell ref="J26:L26"/>
    <mergeCell ref="E23:I23"/>
    <mergeCell ref="J23:L23"/>
    <mergeCell ref="E24:I24"/>
    <mergeCell ref="J24:L24"/>
    <mergeCell ref="E25:I25"/>
    <mergeCell ref="J25:L25"/>
  </mergeCells>
  <printOptions/>
  <pageMargins left="0.5" right="0.17" top="0.44" bottom="0.42" header="0.4" footer="0.42"/>
  <pageSetup fitToHeight="1" fitToWidth="1" horizontalDpi="300" verticalDpi="3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Q15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21.140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39" t="s">
        <v>65</v>
      </c>
      <c r="B1" s="140"/>
      <c r="C1" s="140"/>
      <c r="D1" s="140"/>
      <c r="E1" s="140"/>
      <c r="F1" s="140"/>
      <c r="G1" s="140"/>
      <c r="H1" s="140"/>
      <c r="I1" s="95"/>
      <c r="J1" s="95"/>
      <c r="K1" s="95"/>
      <c r="L1" s="95"/>
      <c r="M1" s="95"/>
      <c r="N1" s="95"/>
      <c r="O1" s="95"/>
      <c r="P1" s="3"/>
      <c r="Q1" s="3"/>
    </row>
    <row r="2" spans="1:17" ht="36.75" customHeight="1">
      <c r="A2" s="140"/>
      <c r="B2" s="140"/>
      <c r="C2" s="140"/>
      <c r="D2" s="140"/>
      <c r="E2" s="140"/>
      <c r="F2" s="140"/>
      <c r="G2" s="140"/>
      <c r="H2" s="140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35"/>
      <c r="B3" s="136"/>
      <c r="C3" s="136"/>
      <c r="D3" s="136"/>
      <c r="E3" s="136"/>
      <c r="F3" s="136"/>
      <c r="G3" s="136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37" t="s">
        <v>10</v>
      </c>
      <c r="B4" s="138"/>
      <c r="C4" s="138"/>
      <c r="D4" s="138"/>
      <c r="E4" s="138"/>
      <c r="F4" s="138"/>
      <c r="G4" s="138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4" t="s">
        <v>6</v>
      </c>
      <c r="B5" s="74" t="s">
        <v>7</v>
      </c>
      <c r="C5" s="74" t="s">
        <v>8</v>
      </c>
      <c r="D5" s="74"/>
      <c r="E5" s="75" t="s">
        <v>1</v>
      </c>
      <c r="F5" s="76" t="s">
        <v>9</v>
      </c>
      <c r="G5" s="76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7"/>
      <c r="B6" s="77"/>
      <c r="C6" s="77"/>
      <c r="D6" s="77"/>
      <c r="E6" s="78"/>
      <c r="F6" s="79"/>
      <c r="G6" s="80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0">
        <v>1</v>
      </c>
      <c r="B7" s="32" t="s">
        <v>328</v>
      </c>
      <c r="C7" s="32" t="s">
        <v>12</v>
      </c>
      <c r="D7" s="72"/>
      <c r="E7" s="73">
        <v>1779</v>
      </c>
      <c r="F7" s="72">
        <v>9</v>
      </c>
      <c r="G7" s="82">
        <f aca="true" t="shared" si="0" ref="G7:G41">E7/F7</f>
        <v>197.66666666666666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0">
        <f>A7+1</f>
        <v>2</v>
      </c>
      <c r="B8" s="73" t="s">
        <v>50</v>
      </c>
      <c r="C8" s="73" t="s">
        <v>12</v>
      </c>
      <c r="D8" s="72"/>
      <c r="E8" s="73">
        <v>8341</v>
      </c>
      <c r="F8" s="72">
        <v>44</v>
      </c>
      <c r="G8" s="82">
        <f t="shared" si="0"/>
        <v>189.5681818181818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2">
        <f aca="true" t="shared" si="1" ref="A9:A41">A8+1</f>
        <v>3</v>
      </c>
      <c r="B9" s="85" t="s">
        <v>32</v>
      </c>
      <c r="C9" s="85" t="s">
        <v>22</v>
      </c>
      <c r="D9" s="85"/>
      <c r="E9" s="85">
        <v>8903</v>
      </c>
      <c r="F9" s="86">
        <v>48</v>
      </c>
      <c r="G9" s="87">
        <f t="shared" si="0"/>
        <v>185.47916666666666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1">
        <f t="shared" si="1"/>
        <v>4</v>
      </c>
      <c r="B10" s="32" t="s">
        <v>52</v>
      </c>
      <c r="C10" s="32" t="s">
        <v>23</v>
      </c>
      <c r="D10" s="72" t="s">
        <v>20</v>
      </c>
      <c r="E10" s="73">
        <v>10549</v>
      </c>
      <c r="F10" s="72">
        <v>58</v>
      </c>
      <c r="G10" s="82">
        <f t="shared" si="0"/>
        <v>181.8793103448276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1">
        <f t="shared" si="1"/>
        <v>5</v>
      </c>
      <c r="B11" s="32" t="s">
        <v>51</v>
      </c>
      <c r="C11" s="32" t="s">
        <v>23</v>
      </c>
      <c r="D11" s="32"/>
      <c r="E11" s="73">
        <v>9687</v>
      </c>
      <c r="F11" s="72">
        <v>57</v>
      </c>
      <c r="G11" s="82">
        <f t="shared" si="0"/>
        <v>169.94736842105263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1">
        <f t="shared" si="1"/>
        <v>6</v>
      </c>
      <c r="B12" s="32" t="s">
        <v>46</v>
      </c>
      <c r="C12" s="32" t="s">
        <v>21</v>
      </c>
      <c r="D12" s="32"/>
      <c r="E12" s="73">
        <v>8588</v>
      </c>
      <c r="F12" s="72">
        <v>51</v>
      </c>
      <c r="G12" s="82">
        <f t="shared" si="0"/>
        <v>168.3921568627451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1">
        <f t="shared" si="1"/>
        <v>7</v>
      </c>
      <c r="B13" s="32" t="s">
        <v>169</v>
      </c>
      <c r="C13" s="32" t="s">
        <v>12</v>
      </c>
      <c r="D13" s="72"/>
      <c r="E13" s="73">
        <v>5540</v>
      </c>
      <c r="F13" s="72">
        <v>33</v>
      </c>
      <c r="G13" s="82">
        <f t="shared" si="0"/>
        <v>167.87878787878788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1">
        <f t="shared" si="1"/>
        <v>8</v>
      </c>
      <c r="B14" s="32" t="s">
        <v>29</v>
      </c>
      <c r="C14" s="32" t="s">
        <v>22</v>
      </c>
      <c r="D14" s="72"/>
      <c r="E14" s="73">
        <v>9352</v>
      </c>
      <c r="F14" s="72">
        <v>56</v>
      </c>
      <c r="G14" s="82">
        <f t="shared" si="0"/>
        <v>167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1">
        <f t="shared" si="1"/>
        <v>9</v>
      </c>
      <c r="B15" s="32" t="s">
        <v>137</v>
      </c>
      <c r="C15" s="32" t="s">
        <v>12</v>
      </c>
      <c r="D15" s="32"/>
      <c r="E15" s="73">
        <v>4934</v>
      </c>
      <c r="F15" s="72">
        <v>30</v>
      </c>
      <c r="G15" s="82">
        <f t="shared" si="0"/>
        <v>164.46666666666667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3">
        <f t="shared" si="1"/>
        <v>10</v>
      </c>
      <c r="B16" s="84" t="s">
        <v>49</v>
      </c>
      <c r="C16" s="84" t="s">
        <v>12</v>
      </c>
      <c r="D16" s="86"/>
      <c r="E16" s="85">
        <v>1149</v>
      </c>
      <c r="F16" s="86">
        <v>7</v>
      </c>
      <c r="G16" s="87">
        <f t="shared" si="0"/>
        <v>164.14285714285714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1">
        <f t="shared" si="1"/>
        <v>11</v>
      </c>
      <c r="B17" s="32" t="s">
        <v>47</v>
      </c>
      <c r="C17" s="32" t="s">
        <v>16</v>
      </c>
      <c r="D17" s="72"/>
      <c r="E17" s="73">
        <v>8636</v>
      </c>
      <c r="F17" s="72">
        <v>54</v>
      </c>
      <c r="G17" s="82">
        <f t="shared" si="0"/>
        <v>159.92592592592592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1">
        <f t="shared" si="1"/>
        <v>12</v>
      </c>
      <c r="B18" s="32" t="s">
        <v>48</v>
      </c>
      <c r="C18" s="32" t="s">
        <v>12</v>
      </c>
      <c r="D18" s="72"/>
      <c r="E18" s="73">
        <v>5427</v>
      </c>
      <c r="F18" s="72">
        <v>34</v>
      </c>
      <c r="G18" s="82">
        <f t="shared" si="0"/>
        <v>159.61764705882354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1">
        <f t="shared" si="1"/>
        <v>13</v>
      </c>
      <c r="B19" s="32" t="s">
        <v>30</v>
      </c>
      <c r="C19" s="32" t="s">
        <v>23</v>
      </c>
      <c r="D19" s="32"/>
      <c r="E19" s="73">
        <v>5201</v>
      </c>
      <c r="F19" s="72">
        <v>33</v>
      </c>
      <c r="G19" s="82">
        <f t="shared" si="0"/>
        <v>157.6060606060606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1">
        <f t="shared" si="1"/>
        <v>14</v>
      </c>
      <c r="B20" s="32" t="s">
        <v>31</v>
      </c>
      <c r="C20" s="32" t="s">
        <v>23</v>
      </c>
      <c r="D20" s="72"/>
      <c r="E20" s="73">
        <v>5982</v>
      </c>
      <c r="F20" s="72">
        <v>38</v>
      </c>
      <c r="G20" s="82">
        <f t="shared" si="0"/>
        <v>157.42105263157896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1">
        <f t="shared" si="1"/>
        <v>15</v>
      </c>
      <c r="B21" s="32" t="s">
        <v>350</v>
      </c>
      <c r="C21" s="32" t="s">
        <v>21</v>
      </c>
      <c r="D21" s="72"/>
      <c r="E21" s="73">
        <v>1565</v>
      </c>
      <c r="F21" s="72">
        <v>10</v>
      </c>
      <c r="G21" s="82">
        <f t="shared" si="0"/>
        <v>156.5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1">
        <f t="shared" si="1"/>
        <v>16</v>
      </c>
      <c r="B22" s="32" t="s">
        <v>58</v>
      </c>
      <c r="C22" s="32" t="s">
        <v>22</v>
      </c>
      <c r="D22" s="72"/>
      <c r="E22" s="73">
        <v>4973</v>
      </c>
      <c r="F22" s="72">
        <v>32</v>
      </c>
      <c r="G22" s="82">
        <f t="shared" si="0"/>
        <v>155.40625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1">
        <f t="shared" si="1"/>
        <v>17</v>
      </c>
      <c r="B23" s="32" t="s">
        <v>134</v>
      </c>
      <c r="C23" s="32" t="s">
        <v>22</v>
      </c>
      <c r="D23" s="72"/>
      <c r="E23" s="73">
        <v>5859</v>
      </c>
      <c r="F23" s="72">
        <v>38</v>
      </c>
      <c r="G23" s="82">
        <f t="shared" si="0"/>
        <v>154.18421052631578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1">
        <f t="shared" si="1"/>
        <v>18</v>
      </c>
      <c r="B24" s="32" t="s">
        <v>35</v>
      </c>
      <c r="C24" s="32" t="s">
        <v>21</v>
      </c>
      <c r="D24" s="72"/>
      <c r="E24" s="73">
        <v>6588</v>
      </c>
      <c r="F24" s="72">
        <v>43</v>
      </c>
      <c r="G24" s="82">
        <f t="shared" si="0"/>
        <v>153.2093023255814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1">
        <f t="shared" si="1"/>
        <v>19</v>
      </c>
      <c r="B25" s="32" t="s">
        <v>40</v>
      </c>
      <c r="C25" s="32" t="s">
        <v>69</v>
      </c>
      <c r="D25" s="72"/>
      <c r="E25" s="73">
        <v>9024</v>
      </c>
      <c r="F25" s="72">
        <v>59</v>
      </c>
      <c r="G25" s="82">
        <f t="shared" si="0"/>
        <v>152.94915254237287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3">
        <f t="shared" si="1"/>
        <v>20</v>
      </c>
      <c r="B26" s="84" t="s">
        <v>248</v>
      </c>
      <c r="C26" s="84" t="s">
        <v>12</v>
      </c>
      <c r="D26" s="86" t="s">
        <v>20</v>
      </c>
      <c r="E26" s="85">
        <v>2139</v>
      </c>
      <c r="F26" s="86">
        <v>14</v>
      </c>
      <c r="G26" s="87">
        <f t="shared" si="0"/>
        <v>152.78571428571428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1">
        <f t="shared" si="1"/>
        <v>21</v>
      </c>
      <c r="B27" s="32" t="s">
        <v>56</v>
      </c>
      <c r="C27" s="32" t="s">
        <v>16</v>
      </c>
      <c r="D27" s="72"/>
      <c r="E27" s="73">
        <v>8211</v>
      </c>
      <c r="F27" s="72">
        <v>54</v>
      </c>
      <c r="G27" s="82">
        <f t="shared" si="0"/>
        <v>152.05555555555554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1">
        <f t="shared" si="1"/>
        <v>22</v>
      </c>
      <c r="B28" s="32" t="s">
        <v>59</v>
      </c>
      <c r="C28" s="32" t="s">
        <v>69</v>
      </c>
      <c r="D28" s="72"/>
      <c r="E28" s="73">
        <v>7649</v>
      </c>
      <c r="F28" s="72">
        <v>51</v>
      </c>
      <c r="G28" s="82">
        <f t="shared" si="0"/>
        <v>149.98039215686273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1">
        <f t="shared" si="1"/>
        <v>23</v>
      </c>
      <c r="B29" s="32" t="s">
        <v>37</v>
      </c>
      <c r="C29" s="32" t="s">
        <v>69</v>
      </c>
      <c r="D29" s="32"/>
      <c r="E29" s="73">
        <v>1496</v>
      </c>
      <c r="F29" s="72">
        <v>10</v>
      </c>
      <c r="G29" s="82">
        <f t="shared" si="0"/>
        <v>149.6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1">
        <f t="shared" si="1"/>
        <v>24</v>
      </c>
      <c r="B30" s="32" t="s">
        <v>34</v>
      </c>
      <c r="C30" s="32" t="s">
        <v>21</v>
      </c>
      <c r="D30" s="72"/>
      <c r="E30" s="73">
        <v>5327</v>
      </c>
      <c r="F30" s="72">
        <v>36</v>
      </c>
      <c r="G30" s="82">
        <f t="shared" si="0"/>
        <v>147.97222222222223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1">
        <f t="shared" si="1"/>
        <v>25</v>
      </c>
      <c r="B31" s="32" t="s">
        <v>81</v>
      </c>
      <c r="C31" s="32" t="s">
        <v>16</v>
      </c>
      <c r="D31" s="72"/>
      <c r="E31" s="73">
        <v>8152</v>
      </c>
      <c r="F31" s="72">
        <v>57</v>
      </c>
      <c r="G31" s="82">
        <f t="shared" si="0"/>
        <v>143.01754385964912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1">
        <f t="shared" si="1"/>
        <v>26</v>
      </c>
      <c r="B32" s="32" t="s">
        <v>351</v>
      </c>
      <c r="C32" s="32" t="s">
        <v>69</v>
      </c>
      <c r="D32" s="72"/>
      <c r="E32" s="73">
        <v>1712</v>
      </c>
      <c r="F32" s="72">
        <v>12</v>
      </c>
      <c r="G32" s="82">
        <f t="shared" si="0"/>
        <v>142.66666666666666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1">
        <f t="shared" si="1"/>
        <v>27</v>
      </c>
      <c r="B33" s="32" t="s">
        <v>440</v>
      </c>
      <c r="C33" s="32" t="s">
        <v>12</v>
      </c>
      <c r="D33" s="72" t="s">
        <v>0</v>
      </c>
      <c r="E33" s="73">
        <v>428</v>
      </c>
      <c r="F33" s="72">
        <v>3</v>
      </c>
      <c r="G33" s="82">
        <f t="shared" si="0"/>
        <v>142.66666666666666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1">
        <f t="shared" si="1"/>
        <v>28</v>
      </c>
      <c r="B34" s="32" t="s">
        <v>135</v>
      </c>
      <c r="C34" s="32" t="s">
        <v>16</v>
      </c>
      <c r="D34" s="32"/>
      <c r="E34" s="73">
        <v>1255</v>
      </c>
      <c r="F34" s="72">
        <v>9</v>
      </c>
      <c r="G34" s="82">
        <f t="shared" si="0"/>
        <v>139.44444444444446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1">
        <f t="shared" si="1"/>
        <v>29</v>
      </c>
      <c r="B35" s="32" t="s">
        <v>206</v>
      </c>
      <c r="C35" s="32" t="s">
        <v>21</v>
      </c>
      <c r="D35" s="72"/>
      <c r="E35" s="73">
        <v>2021</v>
      </c>
      <c r="F35" s="72">
        <v>15</v>
      </c>
      <c r="G35" s="82">
        <f t="shared" si="0"/>
        <v>134.73333333333332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3">
        <f t="shared" si="1"/>
        <v>30</v>
      </c>
      <c r="B36" s="84" t="s">
        <v>80</v>
      </c>
      <c r="C36" s="84" t="s">
        <v>69</v>
      </c>
      <c r="D36" s="86"/>
      <c r="E36" s="85">
        <v>5414</v>
      </c>
      <c r="F36" s="86">
        <v>42</v>
      </c>
      <c r="G36" s="99">
        <f t="shared" si="0"/>
        <v>128.9047619047619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91">
        <f t="shared" si="1"/>
        <v>31</v>
      </c>
      <c r="B37" s="32" t="s">
        <v>136</v>
      </c>
      <c r="C37" s="32" t="s">
        <v>16</v>
      </c>
      <c r="D37" s="72"/>
      <c r="E37" s="73">
        <v>385</v>
      </c>
      <c r="F37" s="72">
        <v>3</v>
      </c>
      <c r="G37" s="82">
        <f t="shared" si="0"/>
        <v>128.33333333333334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91">
        <f t="shared" si="1"/>
        <v>32</v>
      </c>
      <c r="B38" s="32" t="s">
        <v>33</v>
      </c>
      <c r="C38" s="32" t="s">
        <v>21</v>
      </c>
      <c r="D38" s="72"/>
      <c r="E38" s="73">
        <v>3081</v>
      </c>
      <c r="F38" s="72">
        <v>25</v>
      </c>
      <c r="G38" s="82">
        <f t="shared" si="0"/>
        <v>123.24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91">
        <f t="shared" si="1"/>
        <v>33</v>
      </c>
      <c r="B39" s="32" t="s">
        <v>441</v>
      </c>
      <c r="C39" s="32" t="s">
        <v>12</v>
      </c>
      <c r="D39" s="72" t="s">
        <v>0</v>
      </c>
      <c r="E39" s="73">
        <v>355</v>
      </c>
      <c r="F39" s="72">
        <v>3</v>
      </c>
      <c r="G39" s="82">
        <f t="shared" si="0"/>
        <v>118.33333333333333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91">
        <f t="shared" si="1"/>
        <v>34</v>
      </c>
      <c r="B40" s="32" t="s">
        <v>368</v>
      </c>
      <c r="C40" s="32" t="s">
        <v>12</v>
      </c>
      <c r="D40" s="72" t="s">
        <v>0</v>
      </c>
      <c r="E40" s="73">
        <v>334</v>
      </c>
      <c r="F40" s="72">
        <v>3</v>
      </c>
      <c r="G40" s="82">
        <f t="shared" si="0"/>
        <v>111.33333333333333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91">
        <f t="shared" si="1"/>
        <v>35</v>
      </c>
      <c r="B41" s="32" t="s">
        <v>313</v>
      </c>
      <c r="C41" s="32" t="s">
        <v>16</v>
      </c>
      <c r="D41" s="72"/>
      <c r="E41" s="73">
        <v>207</v>
      </c>
      <c r="F41" s="72">
        <v>3</v>
      </c>
      <c r="G41" s="82">
        <f t="shared" si="0"/>
        <v>69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</sheetData>
  <sheetProtection/>
  <mergeCells count="3">
    <mergeCell ref="A3:G3"/>
    <mergeCell ref="A4:G4"/>
    <mergeCell ref="A1:H2"/>
  </mergeCells>
  <printOptions/>
  <pageMargins left="0.57" right="0.36" top="0.48" bottom="0.32" header="0.55" footer="0.5"/>
  <pageSetup fitToHeight="2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Q17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7109375" style="0" customWidth="1"/>
    <col min="2" max="2" width="34.28125" style="0" customWidth="1"/>
    <col min="3" max="3" width="26.8515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39" t="s">
        <v>64</v>
      </c>
      <c r="B1" s="140"/>
      <c r="C1" s="140"/>
      <c r="D1" s="140"/>
      <c r="E1" s="140"/>
      <c r="F1" s="140"/>
      <c r="G1" s="140"/>
      <c r="H1" s="140"/>
      <c r="I1" s="95"/>
      <c r="J1" s="95"/>
      <c r="K1" s="95"/>
      <c r="L1" s="95"/>
      <c r="M1" s="95"/>
      <c r="N1" s="95"/>
      <c r="O1" s="95"/>
      <c r="P1" s="3"/>
      <c r="Q1" s="3"/>
    </row>
    <row r="2" spans="1:17" ht="36.75" customHeight="1">
      <c r="A2" s="140"/>
      <c r="B2" s="140"/>
      <c r="C2" s="140"/>
      <c r="D2" s="140"/>
      <c r="E2" s="140"/>
      <c r="F2" s="140"/>
      <c r="G2" s="140"/>
      <c r="H2" s="140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35"/>
      <c r="B3" s="136"/>
      <c r="C3" s="136"/>
      <c r="D3" s="136"/>
      <c r="E3" s="136"/>
      <c r="F3" s="136"/>
      <c r="G3" s="136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37" t="s">
        <v>10</v>
      </c>
      <c r="B4" s="138"/>
      <c r="C4" s="138"/>
      <c r="D4" s="138"/>
      <c r="E4" s="138"/>
      <c r="F4" s="138"/>
      <c r="G4" s="138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4" t="s">
        <v>6</v>
      </c>
      <c r="B5" s="74" t="s">
        <v>7</v>
      </c>
      <c r="C5" s="74" t="s">
        <v>8</v>
      </c>
      <c r="D5" s="74"/>
      <c r="E5" s="75" t="s">
        <v>1</v>
      </c>
      <c r="F5" s="76" t="s">
        <v>9</v>
      </c>
      <c r="G5" s="76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7"/>
      <c r="B6" s="77"/>
      <c r="C6" s="77"/>
      <c r="D6" s="79"/>
      <c r="E6" s="78"/>
      <c r="F6" s="79"/>
      <c r="G6" s="80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0">
        <v>1</v>
      </c>
      <c r="B7" s="32" t="s">
        <v>183</v>
      </c>
      <c r="C7" s="32" t="s">
        <v>11</v>
      </c>
      <c r="D7" s="32"/>
      <c r="E7" s="73">
        <v>1849</v>
      </c>
      <c r="F7" s="72">
        <v>9</v>
      </c>
      <c r="G7" s="82">
        <f aca="true" t="shared" si="0" ref="G7:G38">E7/F7</f>
        <v>205.44444444444446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0">
        <f>A7+1</f>
        <v>2</v>
      </c>
      <c r="B8" s="32" t="s">
        <v>102</v>
      </c>
      <c r="C8" s="32" t="s">
        <v>71</v>
      </c>
      <c r="D8" s="72"/>
      <c r="E8" s="73">
        <v>6120</v>
      </c>
      <c r="F8" s="72">
        <v>33</v>
      </c>
      <c r="G8" s="88">
        <f t="shared" si="0"/>
        <v>185.45454545454547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2">
        <f aca="true" t="shared" si="1" ref="A9:A68">A8+1</f>
        <v>3</v>
      </c>
      <c r="B9" s="85" t="s">
        <v>178</v>
      </c>
      <c r="C9" s="85" t="s">
        <v>24</v>
      </c>
      <c r="D9" s="86"/>
      <c r="E9" s="85">
        <v>6644</v>
      </c>
      <c r="F9" s="86">
        <v>39</v>
      </c>
      <c r="G9" s="87">
        <f t="shared" si="0"/>
        <v>170.35897435897436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1">
        <f t="shared" si="1"/>
        <v>4</v>
      </c>
      <c r="B10" s="32" t="s">
        <v>123</v>
      </c>
      <c r="C10" s="32" t="s">
        <v>14</v>
      </c>
      <c r="D10" s="72"/>
      <c r="E10" s="73">
        <v>4383</v>
      </c>
      <c r="F10" s="72">
        <v>27</v>
      </c>
      <c r="G10" s="88">
        <f t="shared" si="0"/>
        <v>162.33333333333334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1">
        <f t="shared" si="1"/>
        <v>5</v>
      </c>
      <c r="B11" s="32" t="s">
        <v>158</v>
      </c>
      <c r="C11" s="32" t="s">
        <v>11</v>
      </c>
      <c r="D11" s="72"/>
      <c r="E11" s="73">
        <v>4272</v>
      </c>
      <c r="F11" s="72">
        <v>27</v>
      </c>
      <c r="G11" s="82">
        <f t="shared" si="0"/>
        <v>158.22222222222223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1">
        <f t="shared" si="1"/>
        <v>6</v>
      </c>
      <c r="B12" s="73" t="s">
        <v>128</v>
      </c>
      <c r="C12" s="73" t="s">
        <v>26</v>
      </c>
      <c r="D12" s="72"/>
      <c r="E12" s="73">
        <v>6435</v>
      </c>
      <c r="F12" s="72">
        <v>42</v>
      </c>
      <c r="G12" s="82">
        <f t="shared" si="0"/>
        <v>153.21428571428572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1">
        <f t="shared" si="1"/>
        <v>7</v>
      </c>
      <c r="B13" s="32" t="s">
        <v>179</v>
      </c>
      <c r="C13" s="32" t="s">
        <v>11</v>
      </c>
      <c r="D13" s="72"/>
      <c r="E13" s="73">
        <v>4130</v>
      </c>
      <c r="F13" s="72">
        <v>27</v>
      </c>
      <c r="G13" s="88">
        <f t="shared" si="0"/>
        <v>152.96296296296296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1">
        <f t="shared" si="1"/>
        <v>8</v>
      </c>
      <c r="B14" s="32" t="s">
        <v>189</v>
      </c>
      <c r="C14" s="32" t="s">
        <v>13</v>
      </c>
      <c r="D14" s="72"/>
      <c r="E14" s="73">
        <v>2739</v>
      </c>
      <c r="F14" s="72">
        <v>18</v>
      </c>
      <c r="G14" s="88">
        <f t="shared" si="0"/>
        <v>152.16666666666666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1">
        <f t="shared" si="1"/>
        <v>9</v>
      </c>
      <c r="B15" s="32" t="s">
        <v>108</v>
      </c>
      <c r="C15" s="32" t="s">
        <v>25</v>
      </c>
      <c r="D15" s="72" t="s">
        <v>20</v>
      </c>
      <c r="E15" s="73">
        <v>6765</v>
      </c>
      <c r="F15" s="72">
        <v>45</v>
      </c>
      <c r="G15" s="82">
        <f t="shared" si="0"/>
        <v>150.33333333333334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3">
        <f t="shared" si="1"/>
        <v>10</v>
      </c>
      <c r="B16" s="84" t="s">
        <v>29</v>
      </c>
      <c r="C16" s="84" t="s">
        <v>26</v>
      </c>
      <c r="D16" s="86"/>
      <c r="E16" s="85">
        <v>450</v>
      </c>
      <c r="F16" s="86">
        <v>3</v>
      </c>
      <c r="G16" s="99">
        <f t="shared" si="0"/>
        <v>150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1">
        <f t="shared" si="1"/>
        <v>11</v>
      </c>
      <c r="B17" s="32" t="s">
        <v>177</v>
      </c>
      <c r="C17" s="32" t="s">
        <v>24</v>
      </c>
      <c r="D17" s="72"/>
      <c r="E17" s="73">
        <v>3573</v>
      </c>
      <c r="F17" s="72">
        <v>24</v>
      </c>
      <c r="G17" s="82">
        <f t="shared" si="0"/>
        <v>148.875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1">
        <f t="shared" si="1"/>
        <v>12</v>
      </c>
      <c r="B18" s="32" t="s">
        <v>176</v>
      </c>
      <c r="C18" s="32" t="s">
        <v>24</v>
      </c>
      <c r="D18" s="72"/>
      <c r="E18" s="73">
        <v>5796</v>
      </c>
      <c r="F18" s="72">
        <v>39</v>
      </c>
      <c r="G18" s="82">
        <f t="shared" si="0"/>
        <v>148.6153846153846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1">
        <f t="shared" si="1"/>
        <v>13</v>
      </c>
      <c r="B19" s="32" t="s">
        <v>111</v>
      </c>
      <c r="C19" s="32" t="s">
        <v>19</v>
      </c>
      <c r="D19" s="72"/>
      <c r="E19" s="73">
        <v>7411</v>
      </c>
      <c r="F19" s="72">
        <v>50</v>
      </c>
      <c r="G19" s="88">
        <f t="shared" si="0"/>
        <v>148.22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1">
        <f t="shared" si="1"/>
        <v>14</v>
      </c>
      <c r="B20" s="32" t="s">
        <v>117</v>
      </c>
      <c r="C20" s="32" t="s">
        <v>13</v>
      </c>
      <c r="D20" s="72"/>
      <c r="E20" s="73">
        <v>5775</v>
      </c>
      <c r="F20" s="72">
        <v>39</v>
      </c>
      <c r="G20" s="82">
        <f t="shared" si="0"/>
        <v>148.07692307692307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1">
        <f t="shared" si="1"/>
        <v>15</v>
      </c>
      <c r="B21" s="32" t="s">
        <v>278</v>
      </c>
      <c r="C21" s="32" t="s">
        <v>25</v>
      </c>
      <c r="D21" s="72" t="s">
        <v>20</v>
      </c>
      <c r="E21" s="73">
        <v>1770</v>
      </c>
      <c r="F21" s="72">
        <v>12</v>
      </c>
      <c r="G21" s="88">
        <f t="shared" si="0"/>
        <v>147.5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1">
        <f t="shared" si="1"/>
        <v>16</v>
      </c>
      <c r="B22" s="32" t="s">
        <v>205</v>
      </c>
      <c r="C22" s="32" t="s">
        <v>24</v>
      </c>
      <c r="D22" s="72" t="s">
        <v>20</v>
      </c>
      <c r="E22" s="73">
        <v>4420</v>
      </c>
      <c r="F22" s="72">
        <v>30</v>
      </c>
      <c r="G22" s="82">
        <f t="shared" si="0"/>
        <v>147.33333333333334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1">
        <f t="shared" si="1"/>
        <v>17</v>
      </c>
      <c r="B23" s="32" t="s">
        <v>124</v>
      </c>
      <c r="C23" s="32" t="s">
        <v>11</v>
      </c>
      <c r="D23" s="72"/>
      <c r="E23" s="73">
        <v>3086</v>
      </c>
      <c r="F23" s="72">
        <v>21</v>
      </c>
      <c r="G23" s="82">
        <f t="shared" si="0"/>
        <v>146.95238095238096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1">
        <f t="shared" si="1"/>
        <v>18</v>
      </c>
      <c r="B24" s="73" t="s">
        <v>115</v>
      </c>
      <c r="C24" s="73" t="s">
        <v>13</v>
      </c>
      <c r="D24" s="72"/>
      <c r="E24" s="73">
        <v>2194</v>
      </c>
      <c r="F24" s="72">
        <v>15</v>
      </c>
      <c r="G24" s="82">
        <f t="shared" si="0"/>
        <v>146.26666666666668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1">
        <f t="shared" si="1"/>
        <v>19</v>
      </c>
      <c r="B25" s="32" t="s">
        <v>132</v>
      </c>
      <c r="C25" s="32" t="s">
        <v>100</v>
      </c>
      <c r="D25" s="72"/>
      <c r="E25" s="73">
        <v>5700</v>
      </c>
      <c r="F25" s="72">
        <v>39</v>
      </c>
      <c r="G25" s="82">
        <f t="shared" si="0"/>
        <v>146.15384615384616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3">
        <f t="shared" si="1"/>
        <v>20</v>
      </c>
      <c r="B26" s="84" t="s">
        <v>312</v>
      </c>
      <c r="C26" s="84" t="s">
        <v>14</v>
      </c>
      <c r="D26" s="86"/>
      <c r="E26" s="85">
        <v>868</v>
      </c>
      <c r="F26" s="86">
        <v>6</v>
      </c>
      <c r="G26" s="87">
        <f t="shared" si="0"/>
        <v>144.66666666666666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1">
        <f t="shared" si="1"/>
        <v>21</v>
      </c>
      <c r="B27" s="32" t="s">
        <v>131</v>
      </c>
      <c r="C27" s="32" t="s">
        <v>100</v>
      </c>
      <c r="D27" s="72"/>
      <c r="E27" s="73">
        <v>5197</v>
      </c>
      <c r="F27" s="72">
        <v>36</v>
      </c>
      <c r="G27" s="82">
        <f t="shared" si="0"/>
        <v>144.36111111111111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1">
        <f t="shared" si="1"/>
        <v>22</v>
      </c>
      <c r="B28" s="32" t="s">
        <v>129</v>
      </c>
      <c r="C28" s="32" t="s">
        <v>26</v>
      </c>
      <c r="D28" s="72"/>
      <c r="E28" s="73">
        <v>6062</v>
      </c>
      <c r="F28" s="72">
        <v>42</v>
      </c>
      <c r="G28" s="82">
        <f t="shared" si="0"/>
        <v>144.33333333333334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1">
        <f t="shared" si="1"/>
        <v>23</v>
      </c>
      <c r="B29" s="32" t="s">
        <v>116</v>
      </c>
      <c r="C29" s="32" t="s">
        <v>13</v>
      </c>
      <c r="D29" s="72"/>
      <c r="E29" s="73">
        <v>3835</v>
      </c>
      <c r="F29" s="72">
        <v>27</v>
      </c>
      <c r="G29" s="82">
        <f t="shared" si="0"/>
        <v>142.03703703703704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1">
        <f t="shared" si="1"/>
        <v>24</v>
      </c>
      <c r="B30" s="32" t="s">
        <v>130</v>
      </c>
      <c r="C30" s="32" t="s">
        <v>100</v>
      </c>
      <c r="D30" s="72"/>
      <c r="E30" s="73">
        <v>4686</v>
      </c>
      <c r="F30" s="72">
        <v>33</v>
      </c>
      <c r="G30" s="82">
        <f t="shared" si="0"/>
        <v>142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1">
        <f t="shared" si="1"/>
        <v>25</v>
      </c>
      <c r="B31" s="32" t="s">
        <v>247</v>
      </c>
      <c r="C31" s="32" t="s">
        <v>25</v>
      </c>
      <c r="D31" s="72"/>
      <c r="E31" s="73">
        <v>417</v>
      </c>
      <c r="F31" s="72">
        <v>3</v>
      </c>
      <c r="G31" s="82">
        <f t="shared" si="0"/>
        <v>139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1">
        <f t="shared" si="1"/>
        <v>26</v>
      </c>
      <c r="B32" s="32" t="s">
        <v>133</v>
      </c>
      <c r="C32" s="32" t="s">
        <v>100</v>
      </c>
      <c r="D32" s="72"/>
      <c r="E32" s="73">
        <v>4994</v>
      </c>
      <c r="F32" s="72">
        <v>36</v>
      </c>
      <c r="G32" s="82">
        <f t="shared" si="0"/>
        <v>138.72222222222223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1">
        <f t="shared" si="1"/>
        <v>27</v>
      </c>
      <c r="B33" s="32" t="s">
        <v>109</v>
      </c>
      <c r="C33" s="32" t="s">
        <v>25</v>
      </c>
      <c r="D33" s="72" t="s">
        <v>20</v>
      </c>
      <c r="E33" s="73">
        <v>5815</v>
      </c>
      <c r="F33" s="72">
        <v>42</v>
      </c>
      <c r="G33" s="82">
        <f t="shared" si="0"/>
        <v>138.45238095238096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1">
        <f t="shared" si="1"/>
        <v>28</v>
      </c>
      <c r="B34" s="32" t="s">
        <v>113</v>
      </c>
      <c r="C34" s="32" t="s">
        <v>19</v>
      </c>
      <c r="D34" s="72"/>
      <c r="E34" s="73">
        <v>1659</v>
      </c>
      <c r="F34" s="72">
        <v>12</v>
      </c>
      <c r="G34" s="82">
        <f t="shared" si="0"/>
        <v>138.25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1">
        <f t="shared" si="1"/>
        <v>29</v>
      </c>
      <c r="B35" s="32" t="s">
        <v>110</v>
      </c>
      <c r="C35" s="32" t="s">
        <v>25</v>
      </c>
      <c r="D35" s="72" t="s">
        <v>20</v>
      </c>
      <c r="E35" s="73">
        <v>5794</v>
      </c>
      <c r="F35" s="72">
        <v>42</v>
      </c>
      <c r="G35" s="82">
        <f t="shared" si="0"/>
        <v>137.95238095238096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3">
        <f t="shared" si="1"/>
        <v>30</v>
      </c>
      <c r="B36" s="84" t="s">
        <v>155</v>
      </c>
      <c r="C36" s="84" t="s">
        <v>13</v>
      </c>
      <c r="D36" s="86"/>
      <c r="E36" s="85">
        <v>2477</v>
      </c>
      <c r="F36" s="86">
        <v>18</v>
      </c>
      <c r="G36" s="99">
        <f t="shared" si="0"/>
        <v>137.61111111111111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1">
        <f t="shared" si="1"/>
        <v>31</v>
      </c>
      <c r="B37" s="32" t="s">
        <v>134</v>
      </c>
      <c r="C37" s="32" t="s">
        <v>26</v>
      </c>
      <c r="D37" s="72"/>
      <c r="E37" s="73">
        <v>412</v>
      </c>
      <c r="F37" s="72">
        <v>3</v>
      </c>
      <c r="G37" s="82">
        <f t="shared" si="0"/>
        <v>137.33333333333334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1">
        <f t="shared" si="1"/>
        <v>32</v>
      </c>
      <c r="B38" s="32" t="s">
        <v>153</v>
      </c>
      <c r="C38" s="32" t="s">
        <v>14</v>
      </c>
      <c r="D38" s="72"/>
      <c r="E38" s="73">
        <v>5343</v>
      </c>
      <c r="F38" s="72">
        <v>39</v>
      </c>
      <c r="G38" s="88">
        <f t="shared" si="0"/>
        <v>137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1">
        <f t="shared" si="1"/>
        <v>33</v>
      </c>
      <c r="B39" s="32" t="s">
        <v>232</v>
      </c>
      <c r="C39" s="32" t="s">
        <v>19</v>
      </c>
      <c r="D39" s="72"/>
      <c r="E39" s="73">
        <v>3780</v>
      </c>
      <c r="F39" s="72">
        <v>28</v>
      </c>
      <c r="G39" s="82">
        <f aca="true" t="shared" si="2" ref="G39:G70">E39/F39</f>
        <v>135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1">
        <f t="shared" si="1"/>
        <v>34</v>
      </c>
      <c r="B40" s="32" t="s">
        <v>122</v>
      </c>
      <c r="C40" s="32" t="s">
        <v>14</v>
      </c>
      <c r="D40" s="72"/>
      <c r="E40" s="73">
        <v>1195</v>
      </c>
      <c r="F40" s="72">
        <v>9</v>
      </c>
      <c r="G40" s="82">
        <f t="shared" si="2"/>
        <v>132.77777777777777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1">
        <f t="shared" si="1"/>
        <v>35</v>
      </c>
      <c r="B41" s="32" t="s">
        <v>157</v>
      </c>
      <c r="C41" s="32" t="s">
        <v>11</v>
      </c>
      <c r="D41" s="72"/>
      <c r="E41" s="73">
        <v>3583</v>
      </c>
      <c r="F41" s="72">
        <v>27</v>
      </c>
      <c r="G41" s="82">
        <f t="shared" si="2"/>
        <v>132.7037037037037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1">
        <f t="shared" si="1"/>
        <v>36</v>
      </c>
      <c r="B42" s="32" t="s">
        <v>114</v>
      </c>
      <c r="C42" s="32" t="s">
        <v>19</v>
      </c>
      <c r="D42" s="72"/>
      <c r="E42" s="73">
        <v>4939</v>
      </c>
      <c r="F42" s="72">
        <v>38</v>
      </c>
      <c r="G42" s="82">
        <f t="shared" si="2"/>
        <v>129.97368421052633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1">
        <f t="shared" si="1"/>
        <v>37</v>
      </c>
      <c r="B43" s="32" t="s">
        <v>262</v>
      </c>
      <c r="C43" s="32" t="s">
        <v>71</v>
      </c>
      <c r="D43" s="72"/>
      <c r="E43" s="73">
        <v>388</v>
      </c>
      <c r="F43" s="72">
        <v>3</v>
      </c>
      <c r="G43" s="82">
        <f t="shared" si="2"/>
        <v>129.33333333333334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1">
        <f t="shared" si="1"/>
        <v>38</v>
      </c>
      <c r="B44" s="73" t="s">
        <v>120</v>
      </c>
      <c r="C44" s="73" t="s">
        <v>71</v>
      </c>
      <c r="D44" s="72"/>
      <c r="E44" s="73">
        <v>5509</v>
      </c>
      <c r="F44" s="72">
        <v>43</v>
      </c>
      <c r="G44" s="82">
        <f t="shared" si="2"/>
        <v>128.11627906976744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1">
        <f t="shared" si="1"/>
        <v>39</v>
      </c>
      <c r="B45" s="32" t="s">
        <v>118</v>
      </c>
      <c r="C45" s="32" t="s">
        <v>71</v>
      </c>
      <c r="D45" s="72"/>
      <c r="E45" s="73">
        <v>3955</v>
      </c>
      <c r="F45" s="72">
        <v>31</v>
      </c>
      <c r="G45" s="82">
        <f t="shared" si="2"/>
        <v>127.58064516129032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3">
        <f t="shared" si="1"/>
        <v>40</v>
      </c>
      <c r="B46" s="84" t="s">
        <v>433</v>
      </c>
      <c r="C46" s="84" t="s">
        <v>71</v>
      </c>
      <c r="D46" s="86"/>
      <c r="E46" s="85">
        <v>371</v>
      </c>
      <c r="F46" s="86">
        <v>3</v>
      </c>
      <c r="G46" s="87">
        <f t="shared" si="2"/>
        <v>123.66666666666667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1">
        <f t="shared" si="1"/>
        <v>41</v>
      </c>
      <c r="B47" s="32" t="s">
        <v>125</v>
      </c>
      <c r="C47" s="32" t="s">
        <v>11</v>
      </c>
      <c r="D47" s="72" t="s">
        <v>20</v>
      </c>
      <c r="E47" s="73">
        <v>369</v>
      </c>
      <c r="F47" s="72">
        <v>3</v>
      </c>
      <c r="G47" s="82">
        <f t="shared" si="2"/>
        <v>123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1">
        <f t="shared" si="1"/>
        <v>42</v>
      </c>
      <c r="B48" s="32" t="s">
        <v>156</v>
      </c>
      <c r="C48" s="32" t="s">
        <v>11</v>
      </c>
      <c r="D48" s="72"/>
      <c r="E48" s="73">
        <v>1836</v>
      </c>
      <c r="F48" s="72">
        <v>15</v>
      </c>
      <c r="G48" s="88">
        <f t="shared" si="2"/>
        <v>122.4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1">
        <f t="shared" si="1"/>
        <v>43</v>
      </c>
      <c r="B49" s="32" t="s">
        <v>366</v>
      </c>
      <c r="C49" s="32" t="s">
        <v>71</v>
      </c>
      <c r="D49" s="72"/>
      <c r="E49" s="73">
        <v>363</v>
      </c>
      <c r="F49" s="72">
        <v>3</v>
      </c>
      <c r="G49" s="88">
        <f t="shared" si="2"/>
        <v>121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1">
        <f t="shared" si="1"/>
        <v>44</v>
      </c>
      <c r="B50" s="32" t="s">
        <v>154</v>
      </c>
      <c r="C50" s="32" t="s">
        <v>14</v>
      </c>
      <c r="D50" s="72"/>
      <c r="E50" s="73">
        <v>5030</v>
      </c>
      <c r="F50" s="72">
        <v>42</v>
      </c>
      <c r="G50" s="82">
        <f t="shared" si="2"/>
        <v>119.76190476190476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1">
        <f t="shared" si="1"/>
        <v>45</v>
      </c>
      <c r="B51" s="32" t="s">
        <v>299</v>
      </c>
      <c r="C51" s="32" t="s">
        <v>13</v>
      </c>
      <c r="D51" s="72"/>
      <c r="E51" s="73">
        <v>1405</v>
      </c>
      <c r="F51" s="72">
        <v>12</v>
      </c>
      <c r="G51" s="88">
        <f t="shared" si="2"/>
        <v>117.08333333333333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1">
        <f t="shared" si="1"/>
        <v>46</v>
      </c>
      <c r="B52" s="32" t="s">
        <v>112</v>
      </c>
      <c r="C52" s="32" t="s">
        <v>19</v>
      </c>
      <c r="D52" s="72"/>
      <c r="E52" s="73">
        <v>2205</v>
      </c>
      <c r="F52" s="72">
        <v>19</v>
      </c>
      <c r="G52" s="82">
        <f t="shared" si="2"/>
        <v>116.05263157894737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1">
        <f t="shared" si="1"/>
        <v>47</v>
      </c>
      <c r="B53" s="32" t="s">
        <v>336</v>
      </c>
      <c r="C53" s="32" t="s">
        <v>71</v>
      </c>
      <c r="D53" s="72"/>
      <c r="E53" s="73">
        <v>342</v>
      </c>
      <c r="F53" s="72">
        <v>3</v>
      </c>
      <c r="G53" s="88">
        <f t="shared" si="2"/>
        <v>114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1">
        <f t="shared" si="1"/>
        <v>48</v>
      </c>
      <c r="B54" s="32" t="s">
        <v>414</v>
      </c>
      <c r="C54" s="32" t="s">
        <v>71</v>
      </c>
      <c r="D54" s="72"/>
      <c r="E54" s="73">
        <v>342</v>
      </c>
      <c r="F54" s="72">
        <v>3</v>
      </c>
      <c r="G54" s="82">
        <f t="shared" si="2"/>
        <v>114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1">
        <f t="shared" si="1"/>
        <v>49</v>
      </c>
      <c r="B55" s="32" t="s">
        <v>121</v>
      </c>
      <c r="C55" s="32" t="s">
        <v>14</v>
      </c>
      <c r="D55" s="72"/>
      <c r="E55" s="73">
        <v>1025</v>
      </c>
      <c r="F55" s="72">
        <v>9</v>
      </c>
      <c r="G55" s="82">
        <f t="shared" si="2"/>
        <v>113.88888888888889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3">
        <f t="shared" si="1"/>
        <v>50</v>
      </c>
      <c r="B56" s="84" t="s">
        <v>349</v>
      </c>
      <c r="C56" s="84" t="s">
        <v>11</v>
      </c>
      <c r="D56" s="86"/>
      <c r="E56" s="85">
        <v>337</v>
      </c>
      <c r="F56" s="86">
        <v>3</v>
      </c>
      <c r="G56" s="87">
        <f t="shared" si="2"/>
        <v>112.33333333333333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81">
        <f t="shared" si="1"/>
        <v>51</v>
      </c>
      <c r="B57" s="32" t="s">
        <v>127</v>
      </c>
      <c r="C57" s="32" t="s">
        <v>26</v>
      </c>
      <c r="D57" s="72" t="s">
        <v>20</v>
      </c>
      <c r="E57" s="73">
        <v>4947</v>
      </c>
      <c r="F57" s="72">
        <v>45</v>
      </c>
      <c r="G57" s="82">
        <f t="shared" si="2"/>
        <v>109.93333333333334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81">
        <f t="shared" si="1"/>
        <v>52</v>
      </c>
      <c r="B58" s="32" t="s">
        <v>126</v>
      </c>
      <c r="C58" s="32" t="s">
        <v>11</v>
      </c>
      <c r="D58" s="72"/>
      <c r="E58" s="73">
        <v>652</v>
      </c>
      <c r="F58" s="72">
        <v>6</v>
      </c>
      <c r="G58" s="88">
        <f t="shared" si="2"/>
        <v>108.66666666666667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81">
        <f t="shared" si="1"/>
        <v>53</v>
      </c>
      <c r="B59" s="32" t="s">
        <v>119</v>
      </c>
      <c r="C59" s="32" t="s">
        <v>71</v>
      </c>
      <c r="D59" s="72"/>
      <c r="E59" s="73">
        <v>1732</v>
      </c>
      <c r="F59" s="72">
        <v>16</v>
      </c>
      <c r="G59" s="82">
        <f t="shared" si="2"/>
        <v>108.25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81">
        <f t="shared" si="1"/>
        <v>54</v>
      </c>
      <c r="B60" s="32" t="s">
        <v>367</v>
      </c>
      <c r="C60" s="32" t="s">
        <v>71</v>
      </c>
      <c r="D60" s="72"/>
      <c r="E60" s="73">
        <v>319</v>
      </c>
      <c r="F60" s="72">
        <v>3</v>
      </c>
      <c r="G60" s="88">
        <f t="shared" si="2"/>
        <v>106.33333333333333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81">
        <f t="shared" si="1"/>
        <v>55</v>
      </c>
      <c r="B61" s="32" t="s">
        <v>413</v>
      </c>
      <c r="C61" s="32" t="s">
        <v>71</v>
      </c>
      <c r="D61" s="72"/>
      <c r="E61" s="73">
        <v>308</v>
      </c>
      <c r="F61" s="72">
        <v>3</v>
      </c>
      <c r="G61" s="82">
        <f t="shared" si="2"/>
        <v>102.66666666666667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81">
        <f t="shared" si="1"/>
        <v>56</v>
      </c>
      <c r="B62" s="32" t="s">
        <v>348</v>
      </c>
      <c r="C62" s="32" t="s">
        <v>14</v>
      </c>
      <c r="D62" s="72"/>
      <c r="E62" s="73">
        <v>303</v>
      </c>
      <c r="F62" s="72">
        <v>3</v>
      </c>
      <c r="G62" s="82">
        <f t="shared" si="2"/>
        <v>101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81">
        <f t="shared" si="1"/>
        <v>57</v>
      </c>
      <c r="B63" s="32" t="s">
        <v>292</v>
      </c>
      <c r="C63" s="32" t="s">
        <v>24</v>
      </c>
      <c r="D63" s="72"/>
      <c r="E63" s="73">
        <v>264</v>
      </c>
      <c r="F63" s="72">
        <v>3</v>
      </c>
      <c r="G63" s="88">
        <f t="shared" si="2"/>
        <v>88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81">
        <f t="shared" si="1"/>
        <v>58</v>
      </c>
      <c r="B64" s="32"/>
      <c r="C64" s="32"/>
      <c r="D64" s="72"/>
      <c r="E64" s="73"/>
      <c r="F64" s="72"/>
      <c r="G64" s="88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81">
        <f t="shared" si="1"/>
        <v>59</v>
      </c>
      <c r="B65" s="32"/>
      <c r="C65" s="32"/>
      <c r="D65" s="72"/>
      <c r="E65" s="73"/>
      <c r="F65" s="72"/>
      <c r="G65" s="88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81">
        <f t="shared" si="1"/>
        <v>60</v>
      </c>
      <c r="B66" s="32"/>
      <c r="C66" s="32"/>
      <c r="D66" s="72"/>
      <c r="E66" s="73"/>
      <c r="F66" s="72"/>
      <c r="G66" s="82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81">
        <f t="shared" si="1"/>
        <v>61</v>
      </c>
      <c r="B67" s="32"/>
      <c r="C67" s="32"/>
      <c r="D67" s="72"/>
      <c r="E67" s="73"/>
      <c r="F67" s="72"/>
      <c r="G67" s="82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81">
        <f t="shared" si="1"/>
        <v>62</v>
      </c>
      <c r="B68" s="32"/>
      <c r="C68" s="32"/>
      <c r="D68" s="72"/>
      <c r="E68" s="73"/>
      <c r="F68" s="72"/>
      <c r="G68" s="88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Q15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30.140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39" t="s">
        <v>63</v>
      </c>
      <c r="B1" s="140"/>
      <c r="C1" s="140"/>
      <c r="D1" s="140"/>
      <c r="E1" s="140"/>
      <c r="F1" s="140"/>
      <c r="G1" s="140"/>
      <c r="H1" s="140"/>
      <c r="I1" s="95"/>
      <c r="J1" s="95"/>
      <c r="K1" s="95"/>
      <c r="L1" s="95"/>
      <c r="M1" s="95"/>
      <c r="N1" s="95"/>
      <c r="O1" s="95"/>
      <c r="P1" s="3"/>
      <c r="Q1" s="3"/>
    </row>
    <row r="2" spans="1:17" ht="36.75" customHeight="1">
      <c r="A2" s="140"/>
      <c r="B2" s="140"/>
      <c r="C2" s="140"/>
      <c r="D2" s="140"/>
      <c r="E2" s="140"/>
      <c r="F2" s="140"/>
      <c r="G2" s="140"/>
      <c r="H2" s="140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35"/>
      <c r="B3" s="136"/>
      <c r="C3" s="136"/>
      <c r="D3" s="136"/>
      <c r="E3" s="136"/>
      <c r="F3" s="136"/>
      <c r="G3" s="136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37" t="s">
        <v>10</v>
      </c>
      <c r="B4" s="138"/>
      <c r="C4" s="138"/>
      <c r="D4" s="138"/>
      <c r="E4" s="138"/>
      <c r="F4" s="138"/>
      <c r="G4" s="138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4" t="s">
        <v>6</v>
      </c>
      <c r="B5" s="74" t="s">
        <v>7</v>
      </c>
      <c r="C5" s="74" t="s">
        <v>8</v>
      </c>
      <c r="D5" s="74"/>
      <c r="E5" s="75" t="s">
        <v>1</v>
      </c>
      <c r="F5" s="76" t="s">
        <v>9</v>
      </c>
      <c r="G5" s="76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7"/>
      <c r="B6" s="77"/>
      <c r="C6" s="77"/>
      <c r="D6" s="79"/>
      <c r="E6" s="78"/>
      <c r="F6" s="79"/>
      <c r="G6" s="80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0">
        <v>1</v>
      </c>
      <c r="B7" s="70" t="s">
        <v>276</v>
      </c>
      <c r="C7" s="70" t="s">
        <v>175</v>
      </c>
      <c r="D7" s="71" t="s">
        <v>20</v>
      </c>
      <c r="E7" s="89">
        <v>534</v>
      </c>
      <c r="F7" s="71">
        <v>3</v>
      </c>
      <c r="G7" s="82">
        <f>E7/F7</f>
        <v>178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0">
        <f>A7+1</f>
        <v>2</v>
      </c>
      <c r="B8" s="70" t="s">
        <v>216</v>
      </c>
      <c r="C8" s="70" t="s">
        <v>175</v>
      </c>
      <c r="D8" s="71"/>
      <c r="E8" s="89">
        <v>5616</v>
      </c>
      <c r="F8" s="71">
        <v>33</v>
      </c>
      <c r="G8" s="82">
        <f>E8/F8</f>
        <v>170.1818181818182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2">
        <f aca="true" t="shared" si="0" ref="A9:A80">A8+1</f>
        <v>3</v>
      </c>
      <c r="B9" s="102" t="s">
        <v>324</v>
      </c>
      <c r="C9" s="102" t="s">
        <v>45</v>
      </c>
      <c r="D9" s="103"/>
      <c r="E9" s="101">
        <v>939</v>
      </c>
      <c r="F9" s="103">
        <v>6</v>
      </c>
      <c r="G9" s="87">
        <f>E9/F9</f>
        <v>156.5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1">
        <f t="shared" si="0"/>
        <v>4</v>
      </c>
      <c r="B10" s="32" t="s">
        <v>55</v>
      </c>
      <c r="C10" s="89" t="s">
        <v>73</v>
      </c>
      <c r="D10" s="72"/>
      <c r="E10" s="73">
        <v>9625</v>
      </c>
      <c r="F10" s="72">
        <v>62</v>
      </c>
      <c r="G10" s="82">
        <f>E10/F10</f>
        <v>155.24193548387098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1">
        <f t="shared" si="0"/>
        <v>5</v>
      </c>
      <c r="B11" s="70" t="s">
        <v>431</v>
      </c>
      <c r="C11" s="70" t="s">
        <v>44</v>
      </c>
      <c r="D11" s="71"/>
      <c r="E11" s="89">
        <v>439</v>
      </c>
      <c r="F11" s="71">
        <v>3</v>
      </c>
      <c r="G11" s="82">
        <f>E11/F11</f>
        <v>146.33333333333334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1">
        <f t="shared" si="0"/>
        <v>6</v>
      </c>
      <c r="B12" s="70" t="s">
        <v>230</v>
      </c>
      <c r="C12" s="70" t="s">
        <v>45</v>
      </c>
      <c r="D12" s="71" t="s">
        <v>0</v>
      </c>
      <c r="E12" s="89">
        <v>2176</v>
      </c>
      <c r="F12" s="71">
        <v>15</v>
      </c>
      <c r="G12" s="82">
        <f>E12/F12</f>
        <v>145.06666666666666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1">
        <f t="shared" si="0"/>
        <v>7</v>
      </c>
      <c r="B13" s="70" t="s">
        <v>365</v>
      </c>
      <c r="C13" s="70" t="s">
        <v>72</v>
      </c>
      <c r="D13" s="71" t="s">
        <v>0</v>
      </c>
      <c r="E13" s="89">
        <v>2175</v>
      </c>
      <c r="F13" s="71">
        <v>15</v>
      </c>
      <c r="G13" s="82">
        <f>E13/F13</f>
        <v>145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1">
        <f t="shared" si="0"/>
        <v>8</v>
      </c>
      <c r="B14" s="32" t="s">
        <v>202</v>
      </c>
      <c r="C14" s="32" t="s">
        <v>45</v>
      </c>
      <c r="D14" s="72" t="s">
        <v>0</v>
      </c>
      <c r="E14" s="73">
        <v>428</v>
      </c>
      <c r="F14" s="72">
        <v>3</v>
      </c>
      <c r="G14" s="82">
        <f>E14/F14</f>
        <v>142.66666666666666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1">
        <f t="shared" si="0"/>
        <v>9</v>
      </c>
      <c r="B15" s="70" t="s">
        <v>229</v>
      </c>
      <c r="C15" s="70" t="s">
        <v>15</v>
      </c>
      <c r="D15" s="71" t="s">
        <v>20</v>
      </c>
      <c r="E15" s="89">
        <v>2535</v>
      </c>
      <c r="F15" s="71">
        <v>18</v>
      </c>
      <c r="G15" s="82">
        <f>E15/F15</f>
        <v>140.83333333333334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3">
        <f t="shared" si="0"/>
        <v>10</v>
      </c>
      <c r="B16" s="84" t="s">
        <v>60</v>
      </c>
      <c r="C16" s="84" t="s">
        <v>45</v>
      </c>
      <c r="D16" s="86"/>
      <c r="E16" s="85">
        <v>5454</v>
      </c>
      <c r="F16" s="86">
        <v>39</v>
      </c>
      <c r="G16" s="87">
        <f>E16/F16</f>
        <v>139.84615384615384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1">
        <f t="shared" si="0"/>
        <v>11</v>
      </c>
      <c r="B17" s="32" t="s">
        <v>86</v>
      </c>
      <c r="C17" s="89" t="s">
        <v>73</v>
      </c>
      <c r="D17" s="72"/>
      <c r="E17" s="73">
        <v>7504</v>
      </c>
      <c r="F17" s="72">
        <v>54</v>
      </c>
      <c r="G17" s="82">
        <f>E17/F17</f>
        <v>138.96296296296296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1">
        <f t="shared" si="0"/>
        <v>12</v>
      </c>
      <c r="B18" s="32" t="s">
        <v>148</v>
      </c>
      <c r="C18" s="32" t="s">
        <v>44</v>
      </c>
      <c r="D18" s="32"/>
      <c r="E18" s="73">
        <v>7038</v>
      </c>
      <c r="F18" s="72">
        <v>51</v>
      </c>
      <c r="G18" s="82">
        <f>E18/F18</f>
        <v>138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1">
        <f t="shared" si="0"/>
        <v>13</v>
      </c>
      <c r="B19" s="70" t="s">
        <v>167</v>
      </c>
      <c r="C19" s="70" t="s">
        <v>45</v>
      </c>
      <c r="D19" s="71"/>
      <c r="E19" s="89">
        <v>1226</v>
      </c>
      <c r="F19" s="71">
        <v>9</v>
      </c>
      <c r="G19" s="82">
        <f>E19/F19</f>
        <v>136.22222222222223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1">
        <f t="shared" si="0"/>
        <v>14</v>
      </c>
      <c r="B20" s="32" t="s">
        <v>61</v>
      </c>
      <c r="C20" s="32" t="s">
        <v>45</v>
      </c>
      <c r="D20" s="72"/>
      <c r="E20" s="73">
        <v>2443</v>
      </c>
      <c r="F20" s="72">
        <v>18</v>
      </c>
      <c r="G20" s="82">
        <f>E20/F20</f>
        <v>135.72222222222223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1">
        <f t="shared" si="0"/>
        <v>15</v>
      </c>
      <c r="B21" s="32" t="s">
        <v>145</v>
      </c>
      <c r="C21" s="32" t="s">
        <v>74</v>
      </c>
      <c r="D21" s="32"/>
      <c r="E21" s="73">
        <v>2708</v>
      </c>
      <c r="F21" s="72">
        <v>20</v>
      </c>
      <c r="G21" s="82">
        <f>E21/F21</f>
        <v>135.4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1">
        <f t="shared" si="0"/>
        <v>16</v>
      </c>
      <c r="B22" s="70" t="s">
        <v>188</v>
      </c>
      <c r="C22" s="70" t="s">
        <v>27</v>
      </c>
      <c r="D22" s="89"/>
      <c r="E22" s="89">
        <v>2835</v>
      </c>
      <c r="F22" s="71">
        <v>21</v>
      </c>
      <c r="G22" s="82">
        <f>E22/F22</f>
        <v>135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1">
        <f t="shared" si="0"/>
        <v>17</v>
      </c>
      <c r="B23" s="70" t="s">
        <v>152</v>
      </c>
      <c r="C23" s="70" t="s">
        <v>15</v>
      </c>
      <c r="D23" s="71" t="s">
        <v>20</v>
      </c>
      <c r="E23" s="89">
        <v>7278</v>
      </c>
      <c r="F23" s="71">
        <v>54</v>
      </c>
      <c r="G23" s="82">
        <f>E23/F23</f>
        <v>134.77777777777777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1">
        <f t="shared" si="0"/>
        <v>18</v>
      </c>
      <c r="B24" s="32" t="s">
        <v>105</v>
      </c>
      <c r="C24" s="32" t="s">
        <v>45</v>
      </c>
      <c r="D24" s="73"/>
      <c r="E24" s="73">
        <v>404</v>
      </c>
      <c r="F24" s="72">
        <v>3</v>
      </c>
      <c r="G24" s="82">
        <f>E24/F24</f>
        <v>134.66666666666666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1">
        <f t="shared" si="0"/>
        <v>19</v>
      </c>
      <c r="B25" s="32" t="s">
        <v>88</v>
      </c>
      <c r="C25" s="32" t="s">
        <v>74</v>
      </c>
      <c r="D25" s="72"/>
      <c r="E25" s="73">
        <v>1590</v>
      </c>
      <c r="F25" s="72">
        <v>12</v>
      </c>
      <c r="G25" s="82">
        <f>E25/F25</f>
        <v>132.5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3">
        <f t="shared" si="0"/>
        <v>20</v>
      </c>
      <c r="B26" s="84" t="s">
        <v>41</v>
      </c>
      <c r="C26" s="84" t="s">
        <v>44</v>
      </c>
      <c r="D26" s="86" t="s">
        <v>20</v>
      </c>
      <c r="E26" s="85">
        <v>4307</v>
      </c>
      <c r="F26" s="86">
        <v>33</v>
      </c>
      <c r="G26" s="87">
        <f>E26/F26</f>
        <v>130.5151515151515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1">
        <f t="shared" si="0"/>
        <v>21</v>
      </c>
      <c r="B27" s="32" t="s">
        <v>107</v>
      </c>
      <c r="C27" s="32" t="s">
        <v>45</v>
      </c>
      <c r="D27" s="32"/>
      <c r="E27" s="73">
        <v>3513</v>
      </c>
      <c r="F27" s="72">
        <v>27</v>
      </c>
      <c r="G27" s="82">
        <f>E27/F27</f>
        <v>130.11111111111111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1">
        <f t="shared" si="0"/>
        <v>22</v>
      </c>
      <c r="B28" s="32" t="s">
        <v>78</v>
      </c>
      <c r="C28" s="32" t="s">
        <v>72</v>
      </c>
      <c r="D28" s="72"/>
      <c r="E28" s="73">
        <v>2336</v>
      </c>
      <c r="F28" s="72">
        <v>18</v>
      </c>
      <c r="G28" s="82">
        <f>E28/F28</f>
        <v>129.77777777777777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1">
        <f t="shared" si="0"/>
        <v>23</v>
      </c>
      <c r="B29" s="32" t="s">
        <v>38</v>
      </c>
      <c r="C29" s="32" t="s">
        <v>27</v>
      </c>
      <c r="D29" s="72"/>
      <c r="E29" s="73">
        <v>7370</v>
      </c>
      <c r="F29" s="72">
        <v>57</v>
      </c>
      <c r="G29" s="82">
        <f>E29/F29</f>
        <v>129.2982456140351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1">
        <f t="shared" si="0"/>
        <v>24</v>
      </c>
      <c r="B30" s="73" t="s">
        <v>90</v>
      </c>
      <c r="C30" s="73" t="s">
        <v>74</v>
      </c>
      <c r="D30" s="72"/>
      <c r="E30" s="73">
        <v>896</v>
      </c>
      <c r="F30" s="72">
        <v>7</v>
      </c>
      <c r="G30" s="82">
        <f>E30/F30</f>
        <v>128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1">
        <f t="shared" si="0"/>
        <v>25</v>
      </c>
      <c r="B31" s="70" t="s">
        <v>246</v>
      </c>
      <c r="C31" s="70" t="s">
        <v>44</v>
      </c>
      <c r="D31" s="71" t="s">
        <v>0</v>
      </c>
      <c r="E31" s="89">
        <v>1525</v>
      </c>
      <c r="F31" s="71">
        <v>12</v>
      </c>
      <c r="G31" s="82">
        <f>E31/F31</f>
        <v>127.08333333333333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1">
        <f t="shared" si="0"/>
        <v>26</v>
      </c>
      <c r="B32" s="70" t="s">
        <v>151</v>
      </c>
      <c r="C32" s="70" t="s">
        <v>15</v>
      </c>
      <c r="D32" s="71" t="s">
        <v>20</v>
      </c>
      <c r="E32" s="89">
        <v>7230</v>
      </c>
      <c r="F32" s="71">
        <v>57</v>
      </c>
      <c r="G32" s="82">
        <f>E32/F32</f>
        <v>126.84210526315789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1">
        <f t="shared" si="0"/>
        <v>27</v>
      </c>
      <c r="B33" s="70" t="s">
        <v>277</v>
      </c>
      <c r="C33" s="70" t="s">
        <v>44</v>
      </c>
      <c r="D33" s="71" t="s">
        <v>0</v>
      </c>
      <c r="E33" s="89">
        <v>1521</v>
      </c>
      <c r="F33" s="71">
        <v>12</v>
      </c>
      <c r="G33" s="82">
        <f>E33/F33</f>
        <v>126.75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1">
        <f t="shared" si="0"/>
        <v>28</v>
      </c>
      <c r="B34" s="70" t="s">
        <v>243</v>
      </c>
      <c r="C34" s="70" t="s">
        <v>45</v>
      </c>
      <c r="D34" s="71" t="s">
        <v>20</v>
      </c>
      <c r="E34" s="89">
        <v>1124</v>
      </c>
      <c r="F34" s="71">
        <v>9</v>
      </c>
      <c r="G34" s="82">
        <f>E34/F34</f>
        <v>124.88888888888889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1">
        <f t="shared" si="0"/>
        <v>29</v>
      </c>
      <c r="B35" s="32" t="s">
        <v>187</v>
      </c>
      <c r="C35" s="32" t="s">
        <v>45</v>
      </c>
      <c r="D35" s="32"/>
      <c r="E35" s="73">
        <v>1118</v>
      </c>
      <c r="F35" s="72">
        <v>9</v>
      </c>
      <c r="G35" s="82">
        <f>E35/F35</f>
        <v>124.22222222222223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3">
        <f t="shared" si="0"/>
        <v>30</v>
      </c>
      <c r="B36" s="84" t="s">
        <v>39</v>
      </c>
      <c r="C36" s="84" t="s">
        <v>27</v>
      </c>
      <c r="D36" s="86"/>
      <c r="E36" s="85">
        <v>7724</v>
      </c>
      <c r="F36" s="86">
        <v>63</v>
      </c>
      <c r="G36" s="87">
        <f>E36/F36</f>
        <v>122.60317460317461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1">
        <f t="shared" si="0"/>
        <v>31</v>
      </c>
      <c r="B37" s="70" t="s">
        <v>384</v>
      </c>
      <c r="C37" s="70" t="s">
        <v>72</v>
      </c>
      <c r="D37" s="71" t="s">
        <v>0</v>
      </c>
      <c r="E37" s="89">
        <v>366</v>
      </c>
      <c r="F37" s="71">
        <v>3</v>
      </c>
      <c r="G37" s="82">
        <f>E37/F37</f>
        <v>122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1">
        <f t="shared" si="0"/>
        <v>32</v>
      </c>
      <c r="B38" s="32" t="s">
        <v>42</v>
      </c>
      <c r="C38" s="32" t="s">
        <v>27</v>
      </c>
      <c r="D38" s="72"/>
      <c r="E38" s="73">
        <v>5769</v>
      </c>
      <c r="F38" s="72">
        <v>48</v>
      </c>
      <c r="G38" s="82">
        <f>E38/F38</f>
        <v>120.1875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1">
        <f t="shared" si="0"/>
        <v>33</v>
      </c>
      <c r="B39" s="70" t="s">
        <v>214</v>
      </c>
      <c r="C39" s="70" t="s">
        <v>175</v>
      </c>
      <c r="D39" s="71"/>
      <c r="E39" s="89">
        <v>2478</v>
      </c>
      <c r="F39" s="71">
        <v>21</v>
      </c>
      <c r="G39" s="82">
        <f>E39/F39</f>
        <v>118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1">
        <f t="shared" si="0"/>
        <v>34</v>
      </c>
      <c r="B40" s="32" t="s">
        <v>200</v>
      </c>
      <c r="C40" s="32" t="s">
        <v>175</v>
      </c>
      <c r="D40" s="72" t="s">
        <v>20</v>
      </c>
      <c r="E40" s="73">
        <v>3881</v>
      </c>
      <c r="F40" s="72">
        <v>33</v>
      </c>
      <c r="G40" s="82">
        <f>E40/F40</f>
        <v>117.60606060606061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1">
        <f t="shared" si="0"/>
        <v>35</v>
      </c>
      <c r="B41" s="70" t="s">
        <v>91</v>
      </c>
      <c r="C41" s="70" t="s">
        <v>44</v>
      </c>
      <c r="D41" s="71"/>
      <c r="E41" s="89">
        <v>352</v>
      </c>
      <c r="F41" s="71">
        <v>3</v>
      </c>
      <c r="G41" s="82">
        <f>E41/F41</f>
        <v>117.33333333333333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1">
        <f t="shared" si="0"/>
        <v>36</v>
      </c>
      <c r="B42" s="32" t="s">
        <v>203</v>
      </c>
      <c r="C42" s="32" t="s">
        <v>72</v>
      </c>
      <c r="D42" s="72" t="s">
        <v>0</v>
      </c>
      <c r="E42" s="73">
        <v>4883</v>
      </c>
      <c r="F42" s="72">
        <v>42</v>
      </c>
      <c r="G42" s="82">
        <f>E42/F42</f>
        <v>116.26190476190476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1">
        <f t="shared" si="0"/>
        <v>37</v>
      </c>
      <c r="B43" s="32" t="s">
        <v>198</v>
      </c>
      <c r="C43" s="32" t="s">
        <v>175</v>
      </c>
      <c r="D43" s="72" t="s">
        <v>20</v>
      </c>
      <c r="E43" s="73">
        <v>3486</v>
      </c>
      <c r="F43" s="72">
        <v>30</v>
      </c>
      <c r="G43" s="82">
        <f>E43/F43</f>
        <v>116.2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1">
        <f t="shared" si="0"/>
        <v>38</v>
      </c>
      <c r="B44" s="70" t="s">
        <v>54</v>
      </c>
      <c r="C44" s="70" t="s">
        <v>44</v>
      </c>
      <c r="D44" s="71"/>
      <c r="E44" s="89">
        <v>3469</v>
      </c>
      <c r="F44" s="71">
        <v>30</v>
      </c>
      <c r="G44" s="82">
        <f>E44/F44</f>
        <v>115.63333333333334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1">
        <f t="shared" si="0"/>
        <v>39</v>
      </c>
      <c r="B45" s="70" t="s">
        <v>242</v>
      </c>
      <c r="C45" s="70" t="s">
        <v>45</v>
      </c>
      <c r="D45" s="71" t="s">
        <v>0</v>
      </c>
      <c r="E45" s="89">
        <v>1035</v>
      </c>
      <c r="F45" s="71">
        <v>9</v>
      </c>
      <c r="G45" s="82">
        <f>E45/F45</f>
        <v>115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3">
        <f t="shared" si="0"/>
        <v>40</v>
      </c>
      <c r="B46" s="84" t="s">
        <v>150</v>
      </c>
      <c r="C46" s="84" t="s">
        <v>15</v>
      </c>
      <c r="D46" s="86" t="s">
        <v>20</v>
      </c>
      <c r="E46" s="85">
        <v>6857</v>
      </c>
      <c r="F46" s="86">
        <v>60</v>
      </c>
      <c r="G46" s="87">
        <f>E46/F46</f>
        <v>114.28333333333333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1">
        <f t="shared" si="0"/>
        <v>41</v>
      </c>
      <c r="B47" s="70" t="s">
        <v>231</v>
      </c>
      <c r="C47" s="70" t="s">
        <v>45</v>
      </c>
      <c r="D47" s="71" t="s">
        <v>20</v>
      </c>
      <c r="E47" s="89">
        <v>1013</v>
      </c>
      <c r="F47" s="71">
        <v>9</v>
      </c>
      <c r="G47" s="82">
        <f>E47/F47</f>
        <v>112.55555555555556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1">
        <f t="shared" si="0"/>
        <v>42</v>
      </c>
      <c r="B48" s="32" t="s">
        <v>106</v>
      </c>
      <c r="C48" s="32" t="s">
        <v>45</v>
      </c>
      <c r="D48" s="32"/>
      <c r="E48" s="73">
        <v>1344</v>
      </c>
      <c r="F48" s="72">
        <v>12</v>
      </c>
      <c r="G48" s="82">
        <f>E48/F48</f>
        <v>112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1">
        <f t="shared" si="0"/>
        <v>43</v>
      </c>
      <c r="B49" s="70" t="s">
        <v>452</v>
      </c>
      <c r="C49" s="70" t="s">
        <v>45</v>
      </c>
      <c r="D49" s="71" t="s">
        <v>20</v>
      </c>
      <c r="E49" s="89">
        <v>333</v>
      </c>
      <c r="F49" s="71">
        <v>3</v>
      </c>
      <c r="G49" s="82">
        <f>E49/F49</f>
        <v>111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1">
        <f t="shared" si="0"/>
        <v>44</v>
      </c>
      <c r="B50" s="32" t="s">
        <v>166</v>
      </c>
      <c r="C50" s="32" t="s">
        <v>73</v>
      </c>
      <c r="D50" s="32"/>
      <c r="E50" s="73">
        <v>3644</v>
      </c>
      <c r="F50" s="72">
        <v>33</v>
      </c>
      <c r="G50" s="82">
        <f>E50/F50</f>
        <v>110.42424242424242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1">
        <f t="shared" si="0"/>
        <v>45</v>
      </c>
      <c r="B51" s="70" t="s">
        <v>260</v>
      </c>
      <c r="C51" s="70" t="s">
        <v>44</v>
      </c>
      <c r="D51" s="71" t="s">
        <v>20</v>
      </c>
      <c r="E51" s="89">
        <v>992</v>
      </c>
      <c r="F51" s="71">
        <v>9</v>
      </c>
      <c r="G51" s="82">
        <f>E51/F51</f>
        <v>110.22222222222223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1">
        <f t="shared" si="0"/>
        <v>46</v>
      </c>
      <c r="B52" s="70" t="s">
        <v>311</v>
      </c>
      <c r="C52" s="70" t="s">
        <v>72</v>
      </c>
      <c r="D52" s="71" t="s">
        <v>0</v>
      </c>
      <c r="E52" s="89">
        <v>645</v>
      </c>
      <c r="F52" s="71">
        <v>6</v>
      </c>
      <c r="G52" s="82">
        <f>E52/F52</f>
        <v>107.5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1">
        <f t="shared" si="0"/>
        <v>47</v>
      </c>
      <c r="B53" s="70" t="s">
        <v>85</v>
      </c>
      <c r="C53" s="89" t="s">
        <v>73</v>
      </c>
      <c r="D53" s="71"/>
      <c r="E53" s="89">
        <v>4475</v>
      </c>
      <c r="F53" s="71">
        <v>42</v>
      </c>
      <c r="G53" s="82">
        <f>E53/F53</f>
        <v>106.54761904761905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1">
        <f t="shared" si="0"/>
        <v>48</v>
      </c>
      <c r="B54" s="70" t="s">
        <v>291</v>
      </c>
      <c r="C54" s="70" t="s">
        <v>175</v>
      </c>
      <c r="D54" s="71" t="s">
        <v>0</v>
      </c>
      <c r="E54" s="89">
        <v>317</v>
      </c>
      <c r="F54" s="71">
        <v>3</v>
      </c>
      <c r="G54" s="82">
        <f>E54/F54</f>
        <v>105.66666666666667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1">
        <f t="shared" si="0"/>
        <v>49</v>
      </c>
      <c r="B55" s="70" t="s">
        <v>323</v>
      </c>
      <c r="C55" s="70" t="s">
        <v>72</v>
      </c>
      <c r="D55" s="71" t="s">
        <v>0</v>
      </c>
      <c r="E55" s="89">
        <v>948</v>
      </c>
      <c r="F55" s="71">
        <v>9</v>
      </c>
      <c r="G55" s="82">
        <f>E55/F55</f>
        <v>105.33333333333333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3">
        <f t="shared" si="0"/>
        <v>50</v>
      </c>
      <c r="B56" s="84" t="s">
        <v>83</v>
      </c>
      <c r="C56" s="84" t="s">
        <v>72</v>
      </c>
      <c r="D56" s="86" t="s">
        <v>20</v>
      </c>
      <c r="E56" s="85">
        <v>3361</v>
      </c>
      <c r="F56" s="86">
        <v>32</v>
      </c>
      <c r="G56" s="87">
        <f>E56/F56</f>
        <v>105.03125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81">
        <f t="shared" si="0"/>
        <v>51</v>
      </c>
      <c r="B57" s="70" t="s">
        <v>199</v>
      </c>
      <c r="C57" s="70" t="s">
        <v>175</v>
      </c>
      <c r="D57" s="71"/>
      <c r="E57" s="89">
        <v>3372</v>
      </c>
      <c r="F57" s="71">
        <v>33</v>
      </c>
      <c r="G57" s="82">
        <f>E57/F57</f>
        <v>102.18181818181819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81">
        <f t="shared" si="0"/>
        <v>52</v>
      </c>
      <c r="B58" s="70" t="s">
        <v>399</v>
      </c>
      <c r="C58" s="70" t="s">
        <v>72</v>
      </c>
      <c r="D58" s="71" t="s">
        <v>0</v>
      </c>
      <c r="E58" s="89">
        <v>611</v>
      </c>
      <c r="F58" s="71">
        <v>6</v>
      </c>
      <c r="G58" s="82">
        <f>E58/F58</f>
        <v>101.83333333333333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81">
        <f t="shared" si="0"/>
        <v>53</v>
      </c>
      <c r="B59" s="70" t="s">
        <v>244</v>
      </c>
      <c r="C59" s="70" t="s">
        <v>74</v>
      </c>
      <c r="D59" s="71" t="s">
        <v>0</v>
      </c>
      <c r="E59" s="89">
        <v>305</v>
      </c>
      <c r="F59" s="71">
        <v>3</v>
      </c>
      <c r="G59" s="82">
        <f>E59/F59</f>
        <v>101.66666666666667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81">
        <f t="shared" si="0"/>
        <v>54</v>
      </c>
      <c r="B60" s="32" t="s">
        <v>89</v>
      </c>
      <c r="C60" s="32" t="s">
        <v>74</v>
      </c>
      <c r="D60" s="72"/>
      <c r="E60" s="73">
        <v>2506</v>
      </c>
      <c r="F60" s="72">
        <v>25</v>
      </c>
      <c r="G60" s="82">
        <f>E60/F60</f>
        <v>100.24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81">
        <f t="shared" si="0"/>
        <v>55</v>
      </c>
      <c r="B61" s="32" t="s">
        <v>168</v>
      </c>
      <c r="C61" s="32" t="s">
        <v>72</v>
      </c>
      <c r="D61" s="32"/>
      <c r="E61" s="73">
        <v>295</v>
      </c>
      <c r="F61" s="72">
        <v>3</v>
      </c>
      <c r="G61" s="82">
        <f>E61/F61</f>
        <v>98.33333333333333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81">
        <f t="shared" si="0"/>
        <v>56</v>
      </c>
      <c r="B62" s="70" t="s">
        <v>87</v>
      </c>
      <c r="C62" s="70" t="s">
        <v>74</v>
      </c>
      <c r="D62" s="71"/>
      <c r="E62" s="89">
        <v>1346</v>
      </c>
      <c r="F62" s="71">
        <v>14</v>
      </c>
      <c r="G62" s="82">
        <f>E62/F62</f>
        <v>96.14285714285714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81">
        <f t="shared" si="0"/>
        <v>57</v>
      </c>
      <c r="B63" s="32" t="s">
        <v>147</v>
      </c>
      <c r="C63" s="32" t="s">
        <v>72</v>
      </c>
      <c r="D63" s="72" t="s">
        <v>20</v>
      </c>
      <c r="E63" s="73">
        <v>1441</v>
      </c>
      <c r="F63" s="72">
        <v>15</v>
      </c>
      <c r="G63" s="82">
        <f>E63/F63</f>
        <v>96.06666666666666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81">
        <f t="shared" si="0"/>
        <v>58</v>
      </c>
      <c r="B64" s="70" t="s">
        <v>398</v>
      </c>
      <c r="C64" s="70" t="s">
        <v>45</v>
      </c>
      <c r="D64" s="71" t="s">
        <v>0</v>
      </c>
      <c r="E64" s="89">
        <v>286</v>
      </c>
      <c r="F64" s="71">
        <v>3</v>
      </c>
      <c r="G64" s="82">
        <f>E64/F64</f>
        <v>95.33333333333333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81">
        <f t="shared" si="0"/>
        <v>59</v>
      </c>
      <c r="B65" s="70" t="s">
        <v>379</v>
      </c>
      <c r="C65" s="70" t="s">
        <v>72</v>
      </c>
      <c r="D65" s="71" t="s">
        <v>0</v>
      </c>
      <c r="E65" s="89">
        <v>276</v>
      </c>
      <c r="F65" s="71">
        <v>3</v>
      </c>
      <c r="G65" s="82">
        <f>E65/F65</f>
        <v>92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83">
        <f t="shared" si="0"/>
        <v>60</v>
      </c>
      <c r="B66" s="102" t="s">
        <v>228</v>
      </c>
      <c r="C66" s="102" t="s">
        <v>175</v>
      </c>
      <c r="D66" s="103" t="s">
        <v>20</v>
      </c>
      <c r="E66" s="101">
        <v>275</v>
      </c>
      <c r="F66" s="103">
        <v>3</v>
      </c>
      <c r="G66" s="87">
        <f>E66/F66</f>
        <v>91.66666666666667</v>
      </c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81">
        <f t="shared" si="0"/>
        <v>61</v>
      </c>
      <c r="B67" s="70" t="s">
        <v>261</v>
      </c>
      <c r="C67" s="70" t="s">
        <v>72</v>
      </c>
      <c r="D67" s="71" t="s">
        <v>20</v>
      </c>
      <c r="E67" s="89">
        <v>810</v>
      </c>
      <c r="F67" s="71">
        <v>9</v>
      </c>
      <c r="G67" s="82">
        <f>E67/F67</f>
        <v>90</v>
      </c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81">
        <f t="shared" si="0"/>
        <v>62</v>
      </c>
      <c r="B68" s="89" t="s">
        <v>84</v>
      </c>
      <c r="C68" s="89" t="s">
        <v>73</v>
      </c>
      <c r="D68" s="71" t="s">
        <v>20</v>
      </c>
      <c r="E68" s="89">
        <v>358</v>
      </c>
      <c r="F68" s="71">
        <v>4</v>
      </c>
      <c r="G68" s="82">
        <f>E68/F68</f>
        <v>89.5</v>
      </c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81">
        <f t="shared" si="0"/>
        <v>63</v>
      </c>
      <c r="B69" s="70" t="s">
        <v>149</v>
      </c>
      <c r="C69" s="70" t="s">
        <v>44</v>
      </c>
      <c r="D69" s="71" t="s">
        <v>20</v>
      </c>
      <c r="E69" s="89">
        <v>805</v>
      </c>
      <c r="F69" s="71">
        <v>9</v>
      </c>
      <c r="G69" s="82">
        <f>E69/F69</f>
        <v>89.44444444444444</v>
      </c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81">
        <f t="shared" si="0"/>
        <v>64</v>
      </c>
      <c r="B70" s="70" t="s">
        <v>215</v>
      </c>
      <c r="C70" s="70" t="s">
        <v>175</v>
      </c>
      <c r="D70" s="71" t="s">
        <v>20</v>
      </c>
      <c r="E70" s="89">
        <v>2400</v>
      </c>
      <c r="F70" s="71">
        <v>27</v>
      </c>
      <c r="G70" s="82">
        <f>E70/F70</f>
        <v>88.88888888888889</v>
      </c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81">
        <f t="shared" si="0"/>
        <v>65</v>
      </c>
      <c r="B71" s="32" t="s">
        <v>204</v>
      </c>
      <c r="C71" s="32" t="s">
        <v>72</v>
      </c>
      <c r="D71" s="72" t="s">
        <v>20</v>
      </c>
      <c r="E71" s="73">
        <v>222</v>
      </c>
      <c r="F71" s="72">
        <v>3</v>
      </c>
      <c r="G71" s="82">
        <f>E71/F71</f>
        <v>74</v>
      </c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81">
        <f t="shared" si="0"/>
        <v>66</v>
      </c>
      <c r="B72" s="70" t="s">
        <v>432</v>
      </c>
      <c r="C72" s="70" t="s">
        <v>45</v>
      </c>
      <c r="D72" s="71" t="s">
        <v>20</v>
      </c>
      <c r="E72" s="89">
        <v>221</v>
      </c>
      <c r="F72" s="71">
        <v>3</v>
      </c>
      <c r="G72" s="82">
        <f>E72/F72</f>
        <v>73.66666666666667</v>
      </c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81">
        <f t="shared" si="0"/>
        <v>67</v>
      </c>
      <c r="B73" s="32" t="s">
        <v>82</v>
      </c>
      <c r="C73" s="32" t="s">
        <v>72</v>
      </c>
      <c r="D73" s="72"/>
      <c r="E73" s="73">
        <v>496</v>
      </c>
      <c r="F73" s="72">
        <v>7</v>
      </c>
      <c r="G73" s="82">
        <f>E73/F73</f>
        <v>70.85714285714286</v>
      </c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81">
        <f t="shared" si="0"/>
        <v>68</v>
      </c>
      <c r="B74" s="70" t="s">
        <v>227</v>
      </c>
      <c r="C74" s="70" t="s">
        <v>175</v>
      </c>
      <c r="D74" s="71" t="s">
        <v>20</v>
      </c>
      <c r="E74" s="89">
        <v>210</v>
      </c>
      <c r="F74" s="71">
        <v>3</v>
      </c>
      <c r="G74" s="82">
        <f>E74/F74</f>
        <v>70</v>
      </c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81">
        <f t="shared" si="0"/>
        <v>69</v>
      </c>
      <c r="B75" s="70" t="s">
        <v>104</v>
      </c>
      <c r="C75" s="70" t="s">
        <v>73</v>
      </c>
      <c r="D75" s="71"/>
      <c r="E75" s="89">
        <v>198</v>
      </c>
      <c r="F75" s="71">
        <v>3</v>
      </c>
      <c r="G75" s="82">
        <f>E75/F75</f>
        <v>66</v>
      </c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83">
        <f t="shared" si="0"/>
        <v>70</v>
      </c>
      <c r="B76" s="102" t="s">
        <v>144</v>
      </c>
      <c r="C76" s="102" t="s">
        <v>74</v>
      </c>
      <c r="D76" s="86" t="s">
        <v>20</v>
      </c>
      <c r="E76" s="101">
        <v>195</v>
      </c>
      <c r="F76" s="103">
        <v>3</v>
      </c>
      <c r="G76" s="87">
        <f>E76/F76</f>
        <v>65</v>
      </c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81">
        <f t="shared" si="0"/>
        <v>71</v>
      </c>
      <c r="B77" s="32" t="s">
        <v>143</v>
      </c>
      <c r="C77" s="32" t="s">
        <v>74</v>
      </c>
      <c r="D77" s="72" t="s">
        <v>20</v>
      </c>
      <c r="E77" s="73">
        <v>62</v>
      </c>
      <c r="F77" s="72">
        <v>1</v>
      </c>
      <c r="G77" s="82">
        <f>E77/F77</f>
        <v>62</v>
      </c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81">
        <f t="shared" si="0"/>
        <v>72</v>
      </c>
      <c r="B78" s="32" t="s">
        <v>201</v>
      </c>
      <c r="C78" s="32" t="s">
        <v>74</v>
      </c>
      <c r="D78" s="72" t="s">
        <v>0</v>
      </c>
      <c r="E78" s="73">
        <v>179</v>
      </c>
      <c r="F78" s="72">
        <v>3</v>
      </c>
      <c r="G78" s="82">
        <f>E78/F78</f>
        <v>59.666666666666664</v>
      </c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0.25">
      <c r="A79" s="81">
        <f t="shared" si="0"/>
        <v>73</v>
      </c>
      <c r="B79" s="70" t="s">
        <v>245</v>
      </c>
      <c r="C79" s="70" t="s">
        <v>72</v>
      </c>
      <c r="D79" s="71" t="s">
        <v>20</v>
      </c>
      <c r="E79" s="89">
        <v>56</v>
      </c>
      <c r="F79" s="71">
        <v>1</v>
      </c>
      <c r="G79" s="82">
        <f>E79/F79</f>
        <v>56</v>
      </c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0.25">
      <c r="A80" s="81">
        <f t="shared" si="0"/>
        <v>74</v>
      </c>
      <c r="B80" s="32" t="s">
        <v>146</v>
      </c>
      <c r="C80" s="32" t="s">
        <v>74</v>
      </c>
      <c r="D80" s="72" t="s">
        <v>20</v>
      </c>
      <c r="E80" s="73">
        <v>85</v>
      </c>
      <c r="F80" s="72">
        <v>2</v>
      </c>
      <c r="G80" s="82">
        <f>E80/F80</f>
        <v>42.5</v>
      </c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2018-03-24T15:11:30Z</cp:lastPrinted>
  <dcterms:created xsi:type="dcterms:W3CDTF">1996-09-04T14:57:23Z</dcterms:created>
  <dcterms:modified xsi:type="dcterms:W3CDTF">2019-05-14T09:39:02Z</dcterms:modified>
  <cp:category/>
  <cp:version/>
  <cp:contentType/>
  <cp:contentStatus/>
</cp:coreProperties>
</file>